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drian\Desktop\1403دیتاست\"/>
    </mc:Choice>
  </mc:AlternateContent>
  <xr:revisionPtr revIDLastSave="0" documentId="13_ncr:1_{5E9309A3-AE08-4AD4-BABB-B94E75706C15}" xr6:coauthVersionLast="47" xr6:coauthVersionMax="47" xr10:uidLastSave="{00000000-0000-0000-0000-000000000000}"/>
  <bookViews>
    <workbookView xWindow="-120" yWindow="-120" windowWidth="24240" windowHeight="13140" xr2:uid="{CD7EB9DE-315F-4DC5-80D4-B3CBC5228744}"/>
  </bookViews>
  <sheets>
    <sheet name="تعاریف" sheetId="11" r:id="rId1"/>
    <sheet name="1" sheetId="9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</sheets>
  <definedNames>
    <definedName name="_xlnm._FilterDatabase" localSheetId="2" hidden="1">'2'!#REF!</definedName>
    <definedName name="_xlnm._FilterDatabase" localSheetId="4" hidden="1">'4'!$M$2:$R$23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" l="1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4" i="7"/>
  <c r="J4" i="7"/>
  <c r="I5" i="8"/>
  <c r="J5" i="8"/>
  <c r="I6" i="8"/>
  <c r="J6" i="8"/>
  <c r="I7" i="8"/>
  <c r="J7" i="8"/>
  <c r="I8" i="8"/>
  <c r="J8" i="8"/>
  <c r="I9" i="8"/>
  <c r="J9" i="8"/>
  <c r="I4" i="8"/>
  <c r="I5" i="6"/>
  <c r="J5" i="6"/>
  <c r="I6" i="6"/>
  <c r="J6" i="6"/>
  <c r="I7" i="6"/>
  <c r="J7" i="6"/>
  <c r="I8" i="6"/>
  <c r="J8" i="6"/>
  <c r="I9" i="6"/>
  <c r="J9" i="6"/>
  <c r="I10" i="6"/>
  <c r="J10" i="6"/>
  <c r="J4" i="6"/>
  <c r="I4" i="6"/>
  <c r="K22" i="5"/>
  <c r="J22" i="5"/>
  <c r="I22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J4" i="5"/>
  <c r="I4" i="5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4" i="3"/>
  <c r="J4" i="3"/>
  <c r="J32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4" i="2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J4" i="4"/>
  <c r="I4" i="4"/>
  <c r="H5" i="9" l="1"/>
  <c r="I5" i="9"/>
  <c r="J5" i="9"/>
  <c r="H6" i="9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I4" i="9"/>
  <c r="H4" i="9"/>
  <c r="F11" i="9"/>
  <c r="I11" i="9" s="1"/>
  <c r="E11" i="9"/>
  <c r="C11" i="9"/>
  <c r="B11" i="9"/>
  <c r="H11" i="9" s="1"/>
  <c r="G10" i="8"/>
  <c r="F10" i="8"/>
  <c r="D10" i="8"/>
  <c r="C10" i="8"/>
  <c r="H9" i="8"/>
  <c r="E9" i="8"/>
  <c r="H8" i="8"/>
  <c r="E8" i="8"/>
  <c r="H7" i="8"/>
  <c r="E7" i="8"/>
  <c r="H6" i="8"/>
  <c r="E6" i="8"/>
  <c r="H5" i="8"/>
  <c r="E5" i="8"/>
  <c r="H4" i="8"/>
  <c r="E4" i="8"/>
  <c r="G23" i="7"/>
  <c r="F23" i="7"/>
  <c r="D23" i="7"/>
  <c r="C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5" i="7"/>
  <c r="E5" i="7"/>
  <c r="H4" i="7"/>
  <c r="E4" i="7"/>
  <c r="G11" i="6"/>
  <c r="J11" i="6" s="1"/>
  <c r="F11" i="6"/>
  <c r="I11" i="6" s="1"/>
  <c r="D11" i="6"/>
  <c r="C11" i="6"/>
  <c r="H10" i="6"/>
  <c r="E10" i="6"/>
  <c r="H9" i="6"/>
  <c r="E9" i="6"/>
  <c r="H8" i="6"/>
  <c r="E8" i="6"/>
  <c r="H7" i="6"/>
  <c r="E7" i="6"/>
  <c r="H6" i="6"/>
  <c r="E6" i="6"/>
  <c r="H5" i="6"/>
  <c r="E5" i="6"/>
  <c r="H4" i="6"/>
  <c r="E4" i="6"/>
  <c r="G22" i="5"/>
  <c r="F22" i="5"/>
  <c r="D22" i="5"/>
  <c r="C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G24" i="4"/>
  <c r="J24" i="4" s="1"/>
  <c r="F24" i="4"/>
  <c r="I24" i="4" s="1"/>
  <c r="D24" i="4"/>
  <c r="C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K4" i="4" s="1"/>
  <c r="E4" i="4"/>
  <c r="G18" i="3"/>
  <c r="J18" i="3" s="1"/>
  <c r="F18" i="3"/>
  <c r="I18" i="3" s="1"/>
  <c r="D18" i="3"/>
  <c r="C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5" i="3"/>
  <c r="E5" i="3"/>
  <c r="H4" i="3"/>
  <c r="E4" i="3"/>
  <c r="G33" i="2"/>
  <c r="F33" i="2"/>
  <c r="I33" i="2" s="1"/>
  <c r="D33" i="2"/>
  <c r="C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K4" i="2" s="1"/>
  <c r="E4" i="2"/>
  <c r="I10" i="8" l="1"/>
  <c r="J10" i="8"/>
  <c r="K9" i="8"/>
  <c r="K8" i="7"/>
  <c r="K16" i="7"/>
  <c r="K19" i="5"/>
  <c r="K11" i="5"/>
  <c r="K15" i="5"/>
  <c r="K5" i="3"/>
  <c r="K13" i="3"/>
  <c r="K17" i="3"/>
  <c r="K9" i="3"/>
  <c r="K8" i="3"/>
  <c r="H18" i="3"/>
  <c r="J33" i="2"/>
  <c r="K32" i="2"/>
  <c r="K16" i="2"/>
  <c r="K20" i="2"/>
  <c r="K28" i="2"/>
  <c r="K24" i="2"/>
  <c r="H33" i="2"/>
  <c r="K10" i="2"/>
  <c r="K12" i="2"/>
  <c r="K19" i="2"/>
  <c r="K6" i="2"/>
  <c r="K13" i="4"/>
  <c r="K15" i="4"/>
  <c r="K17" i="4"/>
  <c r="K7" i="4"/>
  <c r="K5" i="4"/>
  <c r="K16" i="4"/>
  <c r="K12" i="4"/>
  <c r="K8" i="4"/>
  <c r="K9" i="4"/>
  <c r="K20" i="4"/>
  <c r="G11" i="9"/>
  <c r="D11" i="9"/>
  <c r="J4" i="9"/>
  <c r="H23" i="7"/>
  <c r="K12" i="7"/>
  <c r="K20" i="7"/>
  <c r="K11" i="7"/>
  <c r="K6" i="6"/>
  <c r="H11" i="6"/>
  <c r="K5" i="8"/>
  <c r="K6" i="8"/>
  <c r="K4" i="3"/>
  <c r="K6" i="7"/>
  <c r="K18" i="7"/>
  <c r="K6" i="5"/>
  <c r="K7" i="2"/>
  <c r="K11" i="2"/>
  <c r="K13" i="2"/>
  <c r="K10" i="4"/>
  <c r="K11" i="4"/>
  <c r="K18" i="4"/>
  <c r="K22" i="4"/>
  <c r="K23" i="4"/>
  <c r="H22" i="5"/>
  <c r="K8" i="5"/>
  <c r="K17" i="5"/>
  <c r="K5" i="6"/>
  <c r="K22" i="7"/>
  <c r="K4" i="8"/>
  <c r="H10" i="8"/>
  <c r="K5" i="2"/>
  <c r="K15" i="2"/>
  <c r="K23" i="2"/>
  <c r="K27" i="2"/>
  <c r="K31" i="2"/>
  <c r="K12" i="3"/>
  <c r="E18" i="3"/>
  <c r="K6" i="4"/>
  <c r="K14" i="4"/>
  <c r="K13" i="5"/>
  <c r="E33" i="2"/>
  <c r="K8" i="2"/>
  <c r="H24" i="4"/>
  <c r="K24" i="4" s="1"/>
  <c r="K5" i="5"/>
  <c r="K4" i="6"/>
  <c r="K7" i="7"/>
  <c r="K9" i="2"/>
  <c r="K14" i="2"/>
  <c r="K17" i="2"/>
  <c r="K18" i="2"/>
  <c r="K21" i="2"/>
  <c r="K22" i="2"/>
  <c r="K25" i="2"/>
  <c r="K26" i="2"/>
  <c r="K29" i="2"/>
  <c r="K30" i="2"/>
  <c r="K6" i="3"/>
  <c r="K7" i="3"/>
  <c r="K10" i="3"/>
  <c r="K11" i="3"/>
  <c r="K14" i="3"/>
  <c r="K15" i="3"/>
  <c r="K16" i="3"/>
  <c r="E24" i="4"/>
  <c r="K19" i="4"/>
  <c r="K7" i="5"/>
  <c r="K18" i="5"/>
  <c r="K21" i="4"/>
  <c r="E22" i="5"/>
  <c r="K4" i="5"/>
  <c r="K12" i="5"/>
  <c r="K14" i="5"/>
  <c r="K9" i="6"/>
  <c r="K14" i="7"/>
  <c r="K19" i="7"/>
  <c r="K8" i="8"/>
  <c r="K9" i="5"/>
  <c r="K10" i="5"/>
  <c r="K21" i="5"/>
  <c r="E11" i="6"/>
  <c r="K8" i="6"/>
  <c r="K10" i="7"/>
  <c r="K15" i="7"/>
  <c r="K16" i="5"/>
  <c r="K20" i="5"/>
  <c r="K7" i="6"/>
  <c r="K10" i="6"/>
  <c r="K5" i="7"/>
  <c r="K9" i="7"/>
  <c r="K13" i="7"/>
  <c r="K17" i="7"/>
  <c r="K21" i="7"/>
  <c r="E23" i="7"/>
  <c r="K7" i="8"/>
  <c r="K4" i="7"/>
  <c r="E10" i="8"/>
  <c r="J11" i="9" l="1"/>
  <c r="K11" i="6"/>
  <c r="K23" i="7"/>
  <c r="K10" i="8"/>
  <c r="K18" i="3"/>
  <c r="K33" i="2"/>
</calcChain>
</file>

<file path=xl/sharedStrings.xml><?xml version="1.0" encoding="utf-8"?>
<sst xmlns="http://schemas.openxmlformats.org/spreadsheetml/2006/main" count="249" uniqueCount="142">
  <si>
    <t>کدرشته امتحانی</t>
  </si>
  <si>
    <t>نام رشته امتحانی</t>
  </si>
  <si>
    <t>درصد قبولی</t>
  </si>
  <si>
    <t>زن</t>
  </si>
  <si>
    <t>مرد</t>
  </si>
  <si>
    <t>جمع</t>
  </si>
  <si>
    <t>مدرسي معارف اسلامي</t>
  </si>
  <si>
    <t>سنجش واندازه گيري</t>
  </si>
  <si>
    <t>مطالعات جهان</t>
  </si>
  <si>
    <t>علم اطلاعات ودانش شناسي</t>
  </si>
  <si>
    <t>مطالعات زنان</t>
  </si>
  <si>
    <t>گردشگري</t>
  </si>
  <si>
    <t>محيطزيست</t>
  </si>
  <si>
    <t>علوم اقتصادي</t>
  </si>
  <si>
    <t>ترجمه -زبان وادبيات عربي</t>
  </si>
  <si>
    <t>علوم جغرافيايي</t>
  </si>
  <si>
    <t>فلسفه</t>
  </si>
  <si>
    <t>باستان شناسي</t>
  </si>
  <si>
    <t>علوم اجتماعي</t>
  </si>
  <si>
    <t>الهيات ومعارف اسلامي</t>
  </si>
  <si>
    <t>زبان وادبيات فارسي</t>
  </si>
  <si>
    <t>تاريخ</t>
  </si>
  <si>
    <t>سنجش ازدوروسامانه اطلاعات جغرافيايي</t>
  </si>
  <si>
    <t>علوم سياسي وروابطبين الملل</t>
  </si>
  <si>
    <t>مديريت قراردادهاي بين المللي نفت وگاز</t>
  </si>
  <si>
    <t>علوم ورزشي</t>
  </si>
  <si>
    <t>علوم ارتباطات</t>
  </si>
  <si>
    <t>مددكاري اجتماعي</t>
  </si>
  <si>
    <t>علوم تربيتي</t>
  </si>
  <si>
    <t>مديريت</t>
  </si>
  <si>
    <t>حقوق</t>
  </si>
  <si>
    <t>روان شناسي /1</t>
  </si>
  <si>
    <t>حسابداري</t>
  </si>
  <si>
    <t>روان شناسي /2</t>
  </si>
  <si>
    <t>مجموعه رشته هاي دانشگاه علوم انتظامي امين</t>
  </si>
  <si>
    <t>کل</t>
  </si>
  <si>
    <t>ژئوفيزيك</t>
  </si>
  <si>
    <t>فيزيك</t>
  </si>
  <si>
    <t>هواشناسي</t>
  </si>
  <si>
    <t>زيست شناسي گياهي</t>
  </si>
  <si>
    <t>شيمي /1</t>
  </si>
  <si>
    <t>شيمي /2</t>
  </si>
  <si>
    <t>علوم زمين /1</t>
  </si>
  <si>
    <t>رياضي</t>
  </si>
  <si>
    <t>علوم زمين /2</t>
  </si>
  <si>
    <t>امار</t>
  </si>
  <si>
    <t>زيست شناسي جانوري ودريا</t>
  </si>
  <si>
    <t>علوم كامپيوتروبيوانفورماتيك</t>
  </si>
  <si>
    <t>علوم شناختي</t>
  </si>
  <si>
    <t>زيست شناسي سلولي ومولكولي</t>
  </si>
  <si>
    <t>مهندسي پليمر</t>
  </si>
  <si>
    <t>مهندسي متالورژي ومواد</t>
  </si>
  <si>
    <t>مهندسي معدن</t>
  </si>
  <si>
    <t>مهندسي هوافضا</t>
  </si>
  <si>
    <t>مهندسي مكانيك /2</t>
  </si>
  <si>
    <t>مهندسي مكانيك /1</t>
  </si>
  <si>
    <t>فناوري نانو</t>
  </si>
  <si>
    <t>مهندسي شيمي</t>
  </si>
  <si>
    <t>مهندسي برق</t>
  </si>
  <si>
    <t>مهندسي نفت</t>
  </si>
  <si>
    <t>مهندسي نساجي</t>
  </si>
  <si>
    <t>مهندسي محيطزيست</t>
  </si>
  <si>
    <t>مهندسي صنايع</t>
  </si>
  <si>
    <t>مهندسي پزشكي</t>
  </si>
  <si>
    <t>مهندسي هسته اي</t>
  </si>
  <si>
    <t>مهندسي نقشه برداري</t>
  </si>
  <si>
    <t>مهندسي مكاترونيك</t>
  </si>
  <si>
    <t>مهندسي عمران</t>
  </si>
  <si>
    <t>مهندسي كامپيوتر</t>
  </si>
  <si>
    <t>مهندسي فناوري اطلاعات</t>
  </si>
  <si>
    <t>مديريت وكنترل بيابان</t>
  </si>
  <si>
    <t>مديريت حاصل خيزي -زيست فناوري ومنابع خاك</t>
  </si>
  <si>
    <t>علوم ومهندسي جنگل</t>
  </si>
  <si>
    <t>مهندسي مكانيك ومكانيزاسيون كشاورزي</t>
  </si>
  <si>
    <t>علوم ومهندسي مرتع وابخيزداري</t>
  </si>
  <si>
    <t>علوم ومهندسي اب</t>
  </si>
  <si>
    <t>ژنتيك وبه نژادي گياهي وبيوتكنولوژي كشاورزي</t>
  </si>
  <si>
    <t>مهندسي صنايع چوب وفراورده هاي سلولزي</t>
  </si>
  <si>
    <t>اقتصادكشاورزي</t>
  </si>
  <si>
    <t>علوم ومهندسي شيلات</t>
  </si>
  <si>
    <t>حشره شناسي كشاورزي</t>
  </si>
  <si>
    <t>اگروتكنولوژي واگرواكولوژي</t>
  </si>
  <si>
    <t>علوم دامي</t>
  </si>
  <si>
    <t>ترويج -اموزش وتوسعه كشاورزي</t>
  </si>
  <si>
    <t>بيماري شناسي گياهي</t>
  </si>
  <si>
    <t>علوم ومهندسي باغباني</t>
  </si>
  <si>
    <t>علوم ومهندسي صنايع غذايي</t>
  </si>
  <si>
    <t>علوم ومهندسي محيطزيست</t>
  </si>
  <si>
    <t>مرمت</t>
  </si>
  <si>
    <t>شهرسازي</t>
  </si>
  <si>
    <t>مديريت پروژه وساخت</t>
  </si>
  <si>
    <t>طراحي صنعتي</t>
  </si>
  <si>
    <t>معماري</t>
  </si>
  <si>
    <t>پژوهش هنر</t>
  </si>
  <si>
    <t>تئاتر</t>
  </si>
  <si>
    <t>پاتولوژي دامپزشكي</t>
  </si>
  <si>
    <t>فيزيولوژي دامپزشكي</t>
  </si>
  <si>
    <t>اپيدميولوژي</t>
  </si>
  <si>
    <t>اناتومي وبافت شناسي مقايسه اي</t>
  </si>
  <si>
    <t>مامائي وبيماري هاي توليدمثل دام</t>
  </si>
  <si>
    <t>بهداشت وبيماري هاي پرندگان وابزيان</t>
  </si>
  <si>
    <t>ميكروبيولوژي دامپزشكي</t>
  </si>
  <si>
    <t>بيوتكنولوژي دامپزشكي</t>
  </si>
  <si>
    <t>بهداشت خوراك دام</t>
  </si>
  <si>
    <t>ايمني شناسي</t>
  </si>
  <si>
    <t>سم شناسي</t>
  </si>
  <si>
    <t>فارماكولوژي دامپزشكي</t>
  </si>
  <si>
    <t>كلينيكال پاتولوژي دامپزشكي</t>
  </si>
  <si>
    <t>بهداشت موادغذايي</t>
  </si>
  <si>
    <t>فناوري توليدمثل دردامپزشكي</t>
  </si>
  <si>
    <t>بيماري هاي داخلي دام هاي كوچك وبزرگ</t>
  </si>
  <si>
    <t>بيوشيمي</t>
  </si>
  <si>
    <t>جراحي دامپزشكي</t>
  </si>
  <si>
    <t>راديولوژي دامپزشكي</t>
  </si>
  <si>
    <t>زبان هاي باستاني ايران</t>
  </si>
  <si>
    <t>اموزش زبان روسي</t>
  </si>
  <si>
    <t>اموزش زبان وادبيات فرانسه</t>
  </si>
  <si>
    <t>زبان شناسي</t>
  </si>
  <si>
    <t>اموزش زبان الماني</t>
  </si>
  <si>
    <t>اموزش زبان وادبيات انگليسي</t>
  </si>
  <si>
    <t>گروه آموزشی</t>
  </si>
  <si>
    <t>تعداد پذیرفته شدگان</t>
  </si>
  <si>
    <t>علوم انسانی</t>
  </si>
  <si>
    <t>علوم پایه</t>
  </si>
  <si>
    <t>فنی و مهندسی</t>
  </si>
  <si>
    <t>کشاورزی و منابع طبیعی</t>
  </si>
  <si>
    <t>هنر</t>
  </si>
  <si>
    <t>دامپزشکی</t>
  </si>
  <si>
    <t>زبان</t>
  </si>
  <si>
    <t>تعداد شرکت کننده و پذیرفته شده و درصد قبولی به تفکیک گروه آموزشی در آزمون دکتری سال 1403</t>
  </si>
  <si>
    <t xml:space="preserve"> تعداد  شركت كنندگان و پذيرفته شدگان و درصد قبولی گروه علوم انسانی به تفكيك كدرشته امتحانی و جنس</t>
  </si>
  <si>
    <t>شركت كننده</t>
  </si>
  <si>
    <t>پذيرفته شده</t>
  </si>
  <si>
    <t>تعداد شركت كنندگان، پذيرفته شدگان و درصد قبولی گروه زبان به تفكيك كدرشته امتحانی و جنس</t>
  </si>
  <si>
    <t>تعداد شركت كنندگان، پذيرفته شدگان و درصد قبولی گروه دامپزشکی به تفكيك كدرشته امتحانی و جنس</t>
  </si>
  <si>
    <t>تعداد شركت كنندگان، پذيرفته شدگان و درصد قبولی گروه هنر به تفكيك كدرشته امتحانی و جنس</t>
  </si>
  <si>
    <t>تعداد شركت كنندگان، پذيرفته شدگان و درصد قبولی گروه کشاورزی و منابع طبیعی به تفكيك كدرشته امتحانی و جنس</t>
  </si>
  <si>
    <t>تعداد شركت كنندگان، پذيرفته شدگان و درصد قبولی گروه فنی و مهندسی  به تفكيك كدرشته امتحانی و جنس</t>
  </si>
  <si>
    <t>تعداد شركت كنندگان، پذيرفته شدگان و درصد قبولی گروه علوم پایه به تفكيك كدرشته امتحانی و جنس</t>
  </si>
  <si>
    <r>
      <rPr>
        <b/>
        <sz val="14"/>
        <color theme="1"/>
        <rFont val="B Nazanin"/>
        <charset val="178"/>
      </rPr>
      <t>شرکت کننده:  :</t>
    </r>
    <r>
      <rPr>
        <sz val="11"/>
        <color theme="1"/>
        <rFont val="B Nazanin"/>
        <charset val="178"/>
      </rPr>
      <t xml:space="preserve"> منظور متقاضیانی است که در جلسه این آزمون حاضر بوده‌اند.</t>
    </r>
  </si>
  <si>
    <r>
      <rPr>
        <b/>
        <sz val="14"/>
        <color theme="1"/>
        <rFont val="B Nazanin"/>
        <charset val="178"/>
      </rPr>
      <t>پذیرفته شده:  :</t>
    </r>
    <r>
      <rPr>
        <sz val="11"/>
        <color theme="1"/>
        <rFont val="B Nazanin"/>
        <charset val="178"/>
      </rPr>
      <t xml:space="preserve"> منظور متقاضیانی است که در  این آزمون قبول شده‌ا‌ند.</t>
    </r>
  </si>
  <si>
    <r>
      <rPr>
        <b/>
        <sz val="14"/>
        <color theme="1"/>
        <rFont val="B Nazanin"/>
        <charset val="178"/>
      </rPr>
      <t>درصد قبولی :</t>
    </r>
    <r>
      <rPr>
        <sz val="11"/>
        <color theme="1"/>
        <rFont val="B Nazanin"/>
        <charset val="178"/>
      </rPr>
      <t xml:space="preserve"> نسبت تعداد پذیرفته شده به تعداد شرکت کننده به درصد است.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</si>
</sst>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0"/>
  </numFmts>
  <fonts count="18" x14ac:knownFonts="1">
    <font>
      <sz val="14"/>
      <color theme="1"/>
      <name val="B Nazanin"/>
      <family val="2"/>
      <charset val="178"/>
    </font>
    <font>
      <sz val="11"/>
      <color theme="1"/>
      <name val="Arial"/>
      <family val="2"/>
      <charset val="178"/>
      <scheme val="minor"/>
    </font>
    <font>
      <b/>
      <sz val="12"/>
      <color theme="1"/>
      <name val="B Mitra"/>
      <charset val="178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4"/>
      <color indexed="8"/>
      <name val="B Mitra"/>
      <charset val="178"/>
    </font>
    <font>
      <sz val="14"/>
      <color theme="1"/>
      <name val="B Mitra"/>
      <charset val="178"/>
    </font>
    <font>
      <b/>
      <sz val="12"/>
      <color indexed="8"/>
      <name val="B Mitra"/>
      <charset val="178"/>
    </font>
    <font>
      <b/>
      <sz val="11"/>
      <name val="B Nazanin"/>
      <charset val="178"/>
    </font>
    <font>
      <b/>
      <sz val="11"/>
      <color theme="1"/>
      <name val="B Nazanin"/>
      <charset val="178"/>
    </font>
    <font>
      <b/>
      <sz val="11"/>
      <color indexed="8"/>
      <name val="B Nazanin"/>
      <charset val="178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B Nazanin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10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5" fillId="0" borderId="0" xfId="25" applyFont="1" applyAlignment="1">
      <alignment vertical="center"/>
    </xf>
    <xf numFmtId="2" fontId="5" fillId="0" borderId="0" xfId="25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1" fontId="7" fillId="0" borderId="0" xfId="26" applyNumberFormat="1" applyFont="1" applyAlignment="1">
      <alignment horizontal="center" vertical="center"/>
    </xf>
    <xf numFmtId="164" fontId="7" fillId="0" borderId="0" xfId="27" applyNumberFormat="1" applyFont="1" applyAlignment="1">
      <alignment horizontal="center" vertical="center"/>
    </xf>
    <xf numFmtId="0" fontId="8" fillId="3" borderId="8" xfId="26" applyFont="1" applyFill="1" applyBorder="1" applyAlignment="1">
      <alignment horizontal="center" vertical="center" wrapText="1"/>
    </xf>
    <xf numFmtId="0" fontId="8" fillId="4" borderId="8" xfId="26" applyFont="1" applyFill="1" applyBorder="1" applyAlignment="1">
      <alignment horizontal="center" vertical="center" wrapText="1"/>
    </xf>
    <xf numFmtId="2" fontId="8" fillId="5" borderId="8" xfId="26" applyNumberFormat="1" applyFont="1" applyFill="1" applyBorder="1" applyAlignment="1">
      <alignment horizontal="center" vertical="center" wrapText="1"/>
    </xf>
    <xf numFmtId="0" fontId="10" fillId="6" borderId="8" xfId="25" applyFont="1" applyFill="1" applyBorder="1" applyAlignment="1">
      <alignment horizontal="center" vertical="top" wrapText="1"/>
    </xf>
    <xf numFmtId="164" fontId="9" fillId="6" borderId="8" xfId="1" applyNumberFormat="1" applyFont="1" applyFill="1" applyBorder="1" applyAlignment="1">
      <alignment horizontal="center" vertical="center"/>
    </xf>
    <xf numFmtId="164" fontId="10" fillId="6" borderId="8" xfId="26" applyNumberFormat="1" applyFont="1" applyFill="1" applyBorder="1" applyAlignment="1">
      <alignment horizontal="center" vertical="center"/>
    </xf>
    <xf numFmtId="164" fontId="10" fillId="6" borderId="8" xfId="27" applyNumberFormat="1" applyFont="1" applyFill="1" applyBorder="1" applyAlignment="1">
      <alignment horizontal="center" vertical="center"/>
    </xf>
    <xf numFmtId="1" fontId="10" fillId="6" borderId="8" xfId="26" applyNumberFormat="1" applyFont="1" applyFill="1" applyBorder="1" applyAlignment="1">
      <alignment horizontal="center" vertical="center"/>
    </xf>
    <xf numFmtId="165" fontId="10" fillId="6" borderId="8" xfId="25" applyNumberFormat="1" applyFont="1" applyFill="1" applyBorder="1" applyAlignment="1">
      <alignment horizontal="center" vertical="center"/>
    </xf>
    <xf numFmtId="2" fontId="10" fillId="6" borderId="8" xfId="26" applyNumberFormat="1" applyFont="1" applyFill="1" applyBorder="1" applyAlignment="1">
      <alignment horizontal="center" vertical="center"/>
    </xf>
    <xf numFmtId="165" fontId="10" fillId="6" borderId="8" xfId="27" applyNumberFormat="1" applyFont="1" applyFill="1" applyBorder="1" applyAlignment="1">
      <alignment horizontal="center" vertical="center"/>
    </xf>
    <xf numFmtId="164" fontId="11" fillId="0" borderId="8" xfId="25" applyNumberFormat="1" applyFont="1" applyBorder="1" applyAlignment="1">
      <alignment horizontal="center" vertical="center"/>
    </xf>
    <xf numFmtId="164" fontId="11" fillId="0" borderId="8" xfId="26" applyNumberFormat="1" applyFont="1" applyBorder="1" applyAlignment="1">
      <alignment horizontal="center" vertical="center"/>
    </xf>
    <xf numFmtId="164" fontId="11" fillId="0" borderId="8" xfId="27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1" fontId="11" fillId="0" borderId="8" xfId="26" applyNumberFormat="1" applyFont="1" applyBorder="1" applyAlignment="1">
      <alignment horizontal="center" vertical="center"/>
    </xf>
    <xf numFmtId="165" fontId="11" fillId="0" borderId="8" xfId="25" applyNumberFormat="1" applyFont="1" applyBorder="1" applyAlignment="1">
      <alignment horizontal="center" vertical="center"/>
    </xf>
    <xf numFmtId="2" fontId="11" fillId="0" borderId="8" xfId="26" applyNumberFormat="1" applyFont="1" applyBorder="1" applyAlignment="1">
      <alignment horizontal="center" vertical="center"/>
    </xf>
    <xf numFmtId="165" fontId="11" fillId="0" borderId="8" xfId="27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0" fontId="9" fillId="0" borderId="0" xfId="1" applyFont="1"/>
    <xf numFmtId="2" fontId="9" fillId="0" borderId="0" xfId="1" applyNumberFormat="1" applyFont="1"/>
    <xf numFmtId="164" fontId="9" fillId="0" borderId="0" xfId="1" applyNumberFormat="1" applyFont="1"/>
    <xf numFmtId="0" fontId="9" fillId="0" borderId="0" xfId="1" applyFont="1" applyAlignment="1">
      <alignment horizontal="center"/>
    </xf>
    <xf numFmtId="0" fontId="10" fillId="0" borderId="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164" fontId="10" fillId="6" borderId="8" xfId="2" applyNumberFormat="1" applyFont="1" applyFill="1" applyBorder="1" applyAlignment="1">
      <alignment horizontal="center" vertical="center"/>
    </xf>
    <xf numFmtId="165" fontId="10" fillId="6" borderId="8" xfId="2" applyNumberFormat="1" applyFont="1" applyFill="1" applyBorder="1" applyAlignment="1">
      <alignment horizontal="center" vertical="center"/>
    </xf>
    <xf numFmtId="2" fontId="10" fillId="6" borderId="8" xfId="2" applyNumberFormat="1" applyFont="1" applyFill="1" applyBorder="1" applyAlignment="1">
      <alignment horizontal="center" vertical="center"/>
    </xf>
    <xf numFmtId="0" fontId="10" fillId="0" borderId="8" xfId="24" applyFont="1" applyBorder="1" applyAlignment="1">
      <alignment horizontal="center" vertical="center"/>
    </xf>
    <xf numFmtId="0" fontId="10" fillId="0" borderId="8" xfId="24" applyFont="1" applyBorder="1" applyAlignment="1">
      <alignment horizontal="center" vertical="center" wrapText="1"/>
    </xf>
    <xf numFmtId="2" fontId="8" fillId="6" borderId="8" xfId="24" applyNumberFormat="1" applyFont="1" applyFill="1" applyBorder="1" applyAlignment="1">
      <alignment horizontal="center" vertical="center"/>
    </xf>
    <xf numFmtId="0" fontId="13" fillId="0" borderId="8" xfId="17" applyFont="1" applyBorder="1" applyAlignment="1">
      <alignment horizontal="center" vertical="center"/>
    </xf>
    <xf numFmtId="0" fontId="13" fillId="0" borderId="8" xfId="18" applyFont="1" applyBorder="1" applyAlignment="1">
      <alignment horizontal="center" vertical="center" wrapText="1"/>
    </xf>
    <xf numFmtId="0" fontId="13" fillId="0" borderId="8" xfId="20" applyFont="1" applyBorder="1" applyAlignment="1">
      <alignment horizontal="center" vertical="center"/>
    </xf>
    <xf numFmtId="0" fontId="13" fillId="0" borderId="8" xfId="21" applyFont="1" applyBorder="1" applyAlignment="1">
      <alignment horizontal="center" vertical="center" wrapText="1"/>
    </xf>
    <xf numFmtId="0" fontId="13" fillId="0" borderId="8" xfId="22" applyFont="1" applyBorder="1" applyAlignment="1">
      <alignment horizontal="center" vertical="center"/>
    </xf>
    <xf numFmtId="0" fontId="13" fillId="0" borderId="8" xfId="23" applyFont="1" applyBorder="1" applyAlignment="1">
      <alignment horizontal="center" vertical="center" wrapText="1"/>
    </xf>
    <xf numFmtId="164" fontId="10" fillId="6" borderId="8" xfId="16" applyNumberFormat="1" applyFont="1" applyFill="1" applyBorder="1" applyAlignment="1">
      <alignment horizontal="center" vertical="center"/>
    </xf>
    <xf numFmtId="2" fontId="8" fillId="6" borderId="8" xfId="19" applyNumberFormat="1" applyFont="1" applyFill="1" applyBorder="1" applyAlignment="1">
      <alignment horizontal="center"/>
    </xf>
    <xf numFmtId="2" fontId="8" fillId="6" borderId="8" xfId="16" applyNumberFormat="1" applyFont="1" applyFill="1" applyBorder="1" applyAlignment="1">
      <alignment horizontal="center" vertical="center"/>
    </xf>
    <xf numFmtId="164" fontId="10" fillId="0" borderId="8" xfId="19" applyNumberFormat="1" applyFont="1" applyBorder="1" applyAlignment="1">
      <alignment horizontal="center" vertical="center"/>
    </xf>
    <xf numFmtId="0" fontId="10" fillId="0" borderId="8" xfId="16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13" fillId="0" borderId="8" xfId="14" applyFont="1" applyBorder="1" applyAlignment="1">
      <alignment horizontal="center" vertical="center"/>
    </xf>
    <xf numFmtId="0" fontId="13" fillId="0" borderId="8" xfId="15" applyFont="1" applyBorder="1" applyAlignment="1">
      <alignment horizontal="center" vertical="center"/>
    </xf>
    <xf numFmtId="165" fontId="10" fillId="6" borderId="5" xfId="13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 wrapText="1"/>
    </xf>
    <xf numFmtId="2" fontId="8" fillId="0" borderId="0" xfId="8" applyNumberFormat="1" applyFont="1" applyAlignment="1">
      <alignment horizontal="center" vertical="center"/>
    </xf>
    <xf numFmtId="1" fontId="8" fillId="0" borderId="0" xfId="8" applyNumberFormat="1" applyFont="1" applyAlignment="1">
      <alignment horizontal="center" vertical="center"/>
    </xf>
    <xf numFmtId="0" fontId="13" fillId="0" borderId="8" xfId="9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 wrapText="1"/>
    </xf>
    <xf numFmtId="0" fontId="9" fillId="2" borderId="0" xfId="1" applyFont="1" applyFill="1"/>
    <xf numFmtId="165" fontId="10" fillId="6" borderId="8" xfId="8" applyNumberFormat="1" applyFont="1" applyFill="1" applyBorder="1" applyAlignment="1">
      <alignment horizontal="center" vertical="center"/>
    </xf>
    <xf numFmtId="0" fontId="8" fillId="0" borderId="0" xfId="3" applyFont="1"/>
    <xf numFmtId="0" fontId="13" fillId="0" borderId="8" xfId="4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 wrapText="1"/>
    </xf>
    <xf numFmtId="165" fontId="9" fillId="6" borderId="8" xfId="1" applyNumberFormat="1" applyFont="1" applyFill="1" applyBorder="1" applyAlignment="1">
      <alignment horizontal="center" vertical="center"/>
    </xf>
    <xf numFmtId="164" fontId="11" fillId="0" borderId="8" xfId="2" applyNumberFormat="1" applyFont="1" applyBorder="1" applyAlignment="1">
      <alignment horizontal="center" vertical="center"/>
    </xf>
    <xf numFmtId="165" fontId="11" fillId="0" borderId="8" xfId="2" applyNumberFormat="1" applyFont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164" fontId="11" fillId="0" borderId="8" xfId="24" applyNumberFormat="1" applyFont="1" applyBorder="1" applyAlignment="1">
      <alignment horizontal="center" vertical="center"/>
    </xf>
    <xf numFmtId="2" fontId="14" fillId="0" borderId="8" xfId="24" applyNumberFormat="1" applyFont="1" applyBorder="1" applyAlignment="1">
      <alignment horizontal="center" vertical="center"/>
    </xf>
    <xf numFmtId="164" fontId="11" fillId="0" borderId="8" xfId="16" applyNumberFormat="1" applyFont="1" applyBorder="1" applyAlignment="1">
      <alignment horizontal="center" vertical="center"/>
    </xf>
    <xf numFmtId="2" fontId="14" fillId="0" borderId="8" xfId="19" applyNumberFormat="1" applyFont="1" applyBorder="1" applyAlignment="1">
      <alignment horizontal="center"/>
    </xf>
    <xf numFmtId="2" fontId="14" fillId="0" borderId="8" xfId="16" applyNumberFormat="1" applyFont="1" applyBorder="1" applyAlignment="1">
      <alignment horizontal="center" vertical="center"/>
    </xf>
    <xf numFmtId="164" fontId="11" fillId="0" borderId="5" xfId="13" applyNumberFormat="1" applyFont="1" applyBorder="1" applyAlignment="1">
      <alignment horizontal="center" vertical="center"/>
    </xf>
    <xf numFmtId="165" fontId="11" fillId="0" borderId="5" xfId="13" applyNumberFormat="1" applyFont="1" applyBorder="1" applyAlignment="1">
      <alignment horizontal="center" vertical="center"/>
    </xf>
    <xf numFmtId="164" fontId="11" fillId="0" borderId="8" xfId="8" applyNumberFormat="1" applyFont="1" applyBorder="1" applyAlignment="1">
      <alignment horizontal="center" vertical="center"/>
    </xf>
    <xf numFmtId="165" fontId="11" fillId="0" borderId="8" xfId="8" applyNumberFormat="1" applyFont="1" applyBorder="1" applyAlignment="1">
      <alignment horizontal="center" vertical="center"/>
    </xf>
    <xf numFmtId="164" fontId="12" fillId="0" borderId="8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0" fontId="10" fillId="6" borderId="2" xfId="25" applyFont="1" applyFill="1" applyBorder="1" applyAlignment="1">
      <alignment horizontal="center" vertical="center" wrapText="1"/>
    </xf>
    <xf numFmtId="0" fontId="10" fillId="6" borderId="7" xfId="25" applyFont="1" applyFill="1" applyBorder="1" applyAlignment="1">
      <alignment horizontal="center" vertical="center" wrapText="1"/>
    </xf>
    <xf numFmtId="0" fontId="8" fillId="3" borderId="8" xfId="26" applyFont="1" applyFill="1" applyBorder="1" applyAlignment="1">
      <alignment horizontal="center" vertical="center" wrapText="1"/>
    </xf>
    <xf numFmtId="0" fontId="8" fillId="4" borderId="8" xfId="26" applyFont="1" applyFill="1" applyBorder="1" applyAlignment="1">
      <alignment horizontal="center" vertical="center"/>
    </xf>
    <xf numFmtId="0" fontId="8" fillId="4" borderId="8" xfId="26" applyFont="1" applyFill="1" applyBorder="1" applyAlignment="1">
      <alignment horizontal="center" vertical="center" wrapText="1"/>
    </xf>
    <xf numFmtId="2" fontId="8" fillId="5" borderId="8" xfId="26" applyNumberFormat="1" applyFont="1" applyFill="1" applyBorder="1" applyAlignment="1">
      <alignment horizontal="center" vertical="center"/>
    </xf>
    <xf numFmtId="2" fontId="8" fillId="5" borderId="8" xfId="26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10" fillId="6" borderId="2" xfId="28" applyFont="1" applyFill="1" applyBorder="1" applyAlignment="1">
      <alignment horizontal="center" vertical="center" wrapText="1"/>
    </xf>
    <xf numFmtId="0" fontId="10" fillId="6" borderId="7" xfId="28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10" fillId="6" borderId="8" xfId="16" applyFont="1" applyFill="1" applyBorder="1" applyAlignment="1">
      <alignment horizontal="center" vertical="center"/>
    </xf>
    <xf numFmtId="0" fontId="10" fillId="6" borderId="3" xfId="16" applyFont="1" applyFill="1" applyBorder="1" applyAlignment="1">
      <alignment horizontal="center" vertical="center"/>
    </xf>
    <xf numFmtId="0" fontId="10" fillId="6" borderId="5" xfId="16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16" fillId="0" borderId="0" xfId="29" applyFont="1" applyAlignment="1">
      <alignment horizontal="right" wrapText="1"/>
    </xf>
    <xf numFmtId="0" fontId="16" fillId="0" borderId="0" xfId="29" applyFont="1" applyAlignment="1">
      <alignment horizontal="right"/>
    </xf>
    <xf numFmtId="0" fontId="17" fillId="0" borderId="0" xfId="29"/>
  </cellXfs>
  <cellStyles count="30">
    <cellStyle name="Normal" xfId="0" builtinId="0"/>
    <cellStyle name="Normal 2" xfId="1" xr:uid="{A49DFDEB-4FD5-4E4F-8DA8-8AF40D898C4D}"/>
    <cellStyle name="Normal 4" xfId="29" xr:uid="{1A2798AE-FEF2-4732-818A-62C388827256}"/>
    <cellStyle name="Normal_3-9" xfId="8" xr:uid="{CD8BEA9F-2AD2-42B2-A9F2-45554A1E22ED}"/>
    <cellStyle name="Normal_4-9" xfId="13" xr:uid="{713BCD95-C990-4AF8-9325-4041AF02A9A5}"/>
    <cellStyle name="Normal_5-9" xfId="16" xr:uid="{4E656A52-F83B-43A9-B7DF-DD01AAD6840D}"/>
    <cellStyle name="Normal_6-9" xfId="19" xr:uid="{940008D5-5D47-49D6-9ADD-FF5EA670F53C}"/>
    <cellStyle name="Normal_Sheet1" xfId="26" xr:uid="{EA60B060-0B4C-4DA9-9173-DAF08C28A1FB}"/>
    <cellStyle name="Normal_Sheet10" xfId="3" xr:uid="{4B38DEC9-5D22-40D6-90BC-959C83BD98C2}"/>
    <cellStyle name="Normal_Sheet15" xfId="24" xr:uid="{6AED960A-0530-4502-8DEE-BE95A269830C}"/>
    <cellStyle name="Normal_Sheet2_1" xfId="28" xr:uid="{67BED751-B221-43AE-85DA-E615D7717677}"/>
    <cellStyle name="Normal_Sheet5 2" xfId="25" xr:uid="{42BB5791-2490-42EE-8252-F8AD237BB4DC}"/>
    <cellStyle name="Normal_Sheet6" xfId="27" xr:uid="{545AB5FF-41DA-4DE9-9E41-C8C42C7AF402}"/>
    <cellStyle name="Normal_Sheet9" xfId="2" xr:uid="{CB1B35CE-9C9B-4BC3-8ACC-6F79C9D518DF}"/>
    <cellStyle name="style1516162878221" xfId="4" xr:uid="{21F8E157-0BE2-4F16-ABF9-1E45115B2FB4}"/>
    <cellStyle name="style1516162878267" xfId="5" xr:uid="{05ED68C8-AFAC-4DD7-A53C-42AFD93D6EA1}"/>
    <cellStyle name="style1516163623312" xfId="6" xr:uid="{569FF58D-DAC5-4578-9F3E-6E364BE9EE8D}"/>
    <cellStyle name="style1516163623358" xfId="7" xr:uid="{5D909060-908F-42F3-93F6-2B7288BAD369}"/>
    <cellStyle name="style1516163623468" xfId="9" xr:uid="{6753F0BE-E79C-49D5-A2C8-A5A1D68624CF}"/>
    <cellStyle name="style1516163623514" xfId="10" xr:uid="{B7B1CFD7-F39C-44D5-895F-2AE0CB03E973}"/>
    <cellStyle name="style1516167362243" xfId="14" xr:uid="{28677E28-A80A-4763-B5FC-608C92CEE0D1}"/>
    <cellStyle name="style1516167362290" xfId="15" xr:uid="{55DE089F-A3A4-4B88-A577-176FF9172194}"/>
    <cellStyle name="style1516167362368" xfId="11" xr:uid="{52FFE86A-56E6-49AB-903C-B8C37237E7DC}"/>
    <cellStyle name="style1516167362415" xfId="12" xr:uid="{BDE90519-4B43-4D45-875C-D6157D0B77E1}"/>
    <cellStyle name="style1516168073645" xfId="20" xr:uid="{4C0CCEF4-2B02-4188-8699-ABBC93434CEF}"/>
    <cellStyle name="style1516168073676" xfId="21" xr:uid="{248BF8A6-B342-4677-A6CF-F37570DF7FC2}"/>
    <cellStyle name="style1516168073754" xfId="17" xr:uid="{4A7FF97E-AB3D-4F12-A8C8-090B73FC1F15}"/>
    <cellStyle name="style1516168073785" xfId="18" xr:uid="{9FA4ADB2-DEA8-4929-82C8-C0F089C2452D}"/>
    <cellStyle name="style1516168073863" xfId="22" xr:uid="{E06D53E2-E83C-4D47-A8F8-012EFA952EDB}"/>
    <cellStyle name="style1516168073910" xfId="23" xr:uid="{855B2CBB-ABD9-4C27-ABDC-4FEE0135E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EC12-5DFA-4FAF-A53F-2396263EA95D}">
  <dimension ref="A1:F3"/>
  <sheetViews>
    <sheetView rightToLeft="1" tabSelected="1" workbookViewId="0">
      <selection activeCell="N12" sqref="N12"/>
    </sheetView>
  </sheetViews>
  <sheetFormatPr defaultRowHeight="22.5" x14ac:dyDescent="0.55000000000000004"/>
  <cols>
    <col min="1" max="16384" width="8.88671875" style="106"/>
  </cols>
  <sheetData>
    <row r="1" spans="1:6" x14ac:dyDescent="0.55000000000000004">
      <c r="A1" s="104" t="s">
        <v>139</v>
      </c>
      <c r="B1" s="105"/>
      <c r="C1" s="105"/>
      <c r="D1" s="105"/>
      <c r="E1" s="105"/>
      <c r="F1" s="105"/>
    </row>
    <row r="2" spans="1:6" x14ac:dyDescent="0.55000000000000004">
      <c r="A2" s="104" t="s">
        <v>140</v>
      </c>
      <c r="B2" s="105"/>
      <c r="C2" s="105"/>
      <c r="D2" s="105"/>
      <c r="E2" s="105"/>
      <c r="F2" s="105"/>
    </row>
    <row r="3" spans="1:6" x14ac:dyDescent="0.55000000000000004">
      <c r="A3" s="104" t="s">
        <v>141</v>
      </c>
      <c r="B3" s="105"/>
      <c r="C3" s="105"/>
      <c r="D3" s="105"/>
      <c r="E3" s="105"/>
      <c r="F3" s="10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BB1A-EDFC-4C42-9B7B-80DEA2830892}">
  <dimension ref="A1:M14"/>
  <sheetViews>
    <sheetView rightToLeft="1" zoomScaleNormal="100" workbookViewId="0">
      <selection activeCell="D15" sqref="D15"/>
    </sheetView>
  </sheetViews>
  <sheetFormatPr defaultRowHeight="14.25" x14ac:dyDescent="0.2"/>
  <cols>
    <col min="1" max="1" width="15.77734375" style="2" customWidth="1"/>
    <col min="2" max="2" width="9" style="2" customWidth="1"/>
    <col min="3" max="3" width="11" style="2" customWidth="1"/>
    <col min="4" max="10" width="9" style="2" customWidth="1"/>
    <col min="11" max="11" width="5.5546875" style="2" customWidth="1"/>
    <col min="12" max="12" width="4.77734375" style="2" customWidth="1"/>
    <col min="13" max="16384" width="8.88671875" style="2"/>
  </cols>
  <sheetData>
    <row r="1" spans="1:13" ht="19.5" x14ac:dyDescent="0.2">
      <c r="A1" s="94" t="s">
        <v>129</v>
      </c>
      <c r="B1" s="94"/>
      <c r="C1" s="94"/>
      <c r="D1" s="94"/>
      <c r="E1" s="94"/>
      <c r="F1" s="94"/>
      <c r="G1" s="94"/>
      <c r="H1" s="94"/>
      <c r="I1" s="94"/>
      <c r="J1" s="94"/>
    </row>
    <row r="2" spans="1:13" ht="19.5" x14ac:dyDescent="0.2">
      <c r="A2" s="87" t="s">
        <v>120</v>
      </c>
      <c r="B2" s="89">
        <v>1</v>
      </c>
      <c r="C2" s="89"/>
      <c r="D2" s="89"/>
      <c r="E2" s="90" t="s">
        <v>121</v>
      </c>
      <c r="F2" s="91"/>
      <c r="G2" s="91"/>
      <c r="H2" s="92" t="s">
        <v>2</v>
      </c>
      <c r="I2" s="93"/>
      <c r="J2" s="93"/>
    </row>
    <row r="3" spans="1:13" ht="22.5" x14ac:dyDescent="0.2">
      <c r="A3" s="88"/>
      <c r="B3" s="8" t="s">
        <v>3</v>
      </c>
      <c r="C3" s="8" t="s">
        <v>4</v>
      </c>
      <c r="D3" s="8" t="s">
        <v>35</v>
      </c>
      <c r="E3" s="9" t="s">
        <v>3</v>
      </c>
      <c r="F3" s="9" t="s">
        <v>4</v>
      </c>
      <c r="G3" s="9" t="s">
        <v>35</v>
      </c>
      <c r="H3" s="10" t="s">
        <v>3</v>
      </c>
      <c r="I3" s="10" t="s">
        <v>4</v>
      </c>
      <c r="J3" s="10" t="s">
        <v>35</v>
      </c>
      <c r="K3" s="3"/>
      <c r="L3" s="3"/>
      <c r="M3" s="4"/>
    </row>
    <row r="4" spans="1:13" ht="19.5" customHeight="1" x14ac:dyDescent="0.5">
      <c r="A4" s="11" t="s">
        <v>122</v>
      </c>
      <c r="B4" s="19">
        <v>39980</v>
      </c>
      <c r="C4" s="20">
        <v>46512</v>
      </c>
      <c r="D4" s="21">
        <v>86492</v>
      </c>
      <c r="E4" s="22">
        <v>1750</v>
      </c>
      <c r="F4" s="23">
        <v>2666</v>
      </c>
      <c r="G4" s="21">
        <v>4416</v>
      </c>
      <c r="H4" s="24">
        <f>E4/B4*100</f>
        <v>4.3771885942971487</v>
      </c>
      <c r="I4" s="25">
        <f>F4/C4*100</f>
        <v>5.7318541451668388</v>
      </c>
      <c r="J4" s="26">
        <f t="shared" ref="J4" si="0">G4/D4*100</f>
        <v>5.1056745132497809</v>
      </c>
      <c r="K4" s="5"/>
      <c r="L4" s="5"/>
    </row>
    <row r="5" spans="1:13" ht="19.5" customHeight="1" x14ac:dyDescent="0.2">
      <c r="A5" s="11" t="s">
        <v>123</v>
      </c>
      <c r="B5" s="19">
        <v>5542</v>
      </c>
      <c r="C5" s="20">
        <v>3252</v>
      </c>
      <c r="D5" s="21">
        <v>8794</v>
      </c>
      <c r="E5" s="27">
        <v>1177</v>
      </c>
      <c r="F5" s="23">
        <v>819</v>
      </c>
      <c r="G5" s="21">
        <v>1996</v>
      </c>
      <c r="H5" s="24">
        <f t="shared" ref="H5:H11" si="1">E5/B5*100</f>
        <v>21.237820281486826</v>
      </c>
      <c r="I5" s="25">
        <f t="shared" ref="I5:I11" si="2">F5/C5*100</f>
        <v>25.184501845018449</v>
      </c>
      <c r="J5" s="26">
        <f t="shared" ref="J5:J11" si="3">G5/D5*100</f>
        <v>22.697293609279054</v>
      </c>
    </row>
    <row r="6" spans="1:13" ht="19.5" customHeight="1" x14ac:dyDescent="0.2">
      <c r="A6" s="11" t="s">
        <v>124</v>
      </c>
      <c r="B6" s="19">
        <v>4434</v>
      </c>
      <c r="C6" s="20">
        <v>13830</v>
      </c>
      <c r="D6" s="21">
        <v>18264</v>
      </c>
      <c r="E6" s="19">
        <v>734</v>
      </c>
      <c r="F6" s="23">
        <v>2406</v>
      </c>
      <c r="G6" s="21">
        <v>3140</v>
      </c>
      <c r="H6" s="24">
        <f t="shared" si="1"/>
        <v>16.553901668921966</v>
      </c>
      <c r="I6" s="25">
        <f t="shared" si="2"/>
        <v>17.396963123644252</v>
      </c>
      <c r="J6" s="26">
        <f t="shared" si="3"/>
        <v>17.192290845378889</v>
      </c>
    </row>
    <row r="7" spans="1:13" ht="19.5" customHeight="1" x14ac:dyDescent="0.2">
      <c r="A7" s="11" t="s">
        <v>125</v>
      </c>
      <c r="B7" s="19">
        <v>2353</v>
      </c>
      <c r="C7" s="20">
        <v>2689</v>
      </c>
      <c r="D7" s="21">
        <v>5042</v>
      </c>
      <c r="E7" s="19">
        <v>699</v>
      </c>
      <c r="F7" s="23">
        <v>734</v>
      </c>
      <c r="G7" s="21">
        <v>1433</v>
      </c>
      <c r="H7" s="24">
        <f t="shared" si="1"/>
        <v>29.706757331066726</v>
      </c>
      <c r="I7" s="25">
        <f t="shared" si="2"/>
        <v>27.296392711044998</v>
      </c>
      <c r="J7" s="26">
        <f t="shared" si="3"/>
        <v>28.421261404204678</v>
      </c>
    </row>
    <row r="8" spans="1:13" ht="19.5" customHeight="1" x14ac:dyDescent="0.2">
      <c r="A8" s="11" t="s">
        <v>126</v>
      </c>
      <c r="B8" s="19">
        <v>3410</v>
      </c>
      <c r="C8" s="20">
        <v>2829</v>
      </c>
      <c r="D8" s="21">
        <v>6239</v>
      </c>
      <c r="E8" s="19">
        <v>180</v>
      </c>
      <c r="F8" s="23">
        <v>136</v>
      </c>
      <c r="G8" s="21">
        <v>316</v>
      </c>
      <c r="H8" s="24">
        <f t="shared" si="1"/>
        <v>5.2785923753665687</v>
      </c>
      <c r="I8" s="25">
        <f t="shared" si="2"/>
        <v>4.8073524213503003</v>
      </c>
      <c r="J8" s="26">
        <f t="shared" si="3"/>
        <v>5.0649142490783783</v>
      </c>
    </row>
    <row r="9" spans="1:13" ht="19.5" customHeight="1" x14ac:dyDescent="0.2">
      <c r="A9" s="11" t="s">
        <v>127</v>
      </c>
      <c r="B9" s="19">
        <v>750</v>
      </c>
      <c r="C9" s="20">
        <v>1007</v>
      </c>
      <c r="D9" s="21">
        <v>1757</v>
      </c>
      <c r="E9" s="19">
        <v>88</v>
      </c>
      <c r="F9" s="23">
        <v>137</v>
      </c>
      <c r="G9" s="21">
        <v>225</v>
      </c>
      <c r="H9" s="24">
        <f t="shared" si="1"/>
        <v>11.733333333333333</v>
      </c>
      <c r="I9" s="25">
        <f t="shared" si="2"/>
        <v>13.604766633565044</v>
      </c>
      <c r="J9" s="26">
        <f t="shared" si="3"/>
        <v>12.805919180421171</v>
      </c>
    </row>
    <row r="10" spans="1:13" ht="19.5" customHeight="1" x14ac:dyDescent="0.2">
      <c r="A10" s="11" t="s">
        <v>128</v>
      </c>
      <c r="B10" s="19">
        <v>1684</v>
      </c>
      <c r="C10" s="20">
        <v>955</v>
      </c>
      <c r="D10" s="21">
        <v>2639</v>
      </c>
      <c r="E10" s="19">
        <v>130</v>
      </c>
      <c r="F10" s="23">
        <v>110</v>
      </c>
      <c r="G10" s="21">
        <v>240</v>
      </c>
      <c r="H10" s="24">
        <f t="shared" si="1"/>
        <v>7.7197149643705458</v>
      </c>
      <c r="I10" s="25">
        <f t="shared" si="2"/>
        <v>11.518324607329843</v>
      </c>
      <c r="J10" s="26">
        <f t="shared" si="3"/>
        <v>9.0943539219401295</v>
      </c>
    </row>
    <row r="11" spans="1:13" ht="19.5" customHeight="1" x14ac:dyDescent="0.2">
      <c r="A11" s="11" t="s">
        <v>35</v>
      </c>
      <c r="B11" s="12">
        <f>SUM(B4:B10)</f>
        <v>58153</v>
      </c>
      <c r="C11" s="13">
        <f>SUM(C4:C10)</f>
        <v>71074</v>
      </c>
      <c r="D11" s="14">
        <f t="shared" ref="D11" si="4">SUM(B11:C11)</f>
        <v>129227</v>
      </c>
      <c r="E11" s="12">
        <f>SUM(E4:E10)</f>
        <v>4758</v>
      </c>
      <c r="F11" s="15">
        <f>SUM(F4:F10)</f>
        <v>7008</v>
      </c>
      <c r="G11" s="14">
        <f>SUM(G4:G10)</f>
        <v>11766</v>
      </c>
      <c r="H11" s="16">
        <f t="shared" si="1"/>
        <v>8.1818650800474604</v>
      </c>
      <c r="I11" s="17">
        <f t="shared" si="2"/>
        <v>9.8601457635703635</v>
      </c>
      <c r="J11" s="18">
        <f t="shared" si="3"/>
        <v>9.1049084169716856</v>
      </c>
    </row>
    <row r="13" spans="1:13" ht="18.75" x14ac:dyDescent="0.2">
      <c r="E13" s="1"/>
      <c r="F13" s="6"/>
      <c r="G13" s="7"/>
    </row>
    <row r="14" spans="1:13" ht="18.75" x14ac:dyDescent="0.2">
      <c r="E14" s="1"/>
      <c r="F14" s="6"/>
      <c r="G14" s="7"/>
    </row>
  </sheetData>
  <mergeCells count="5">
    <mergeCell ref="A2:A3"/>
    <mergeCell ref="B2:D2"/>
    <mergeCell ref="E2:G2"/>
    <mergeCell ref="H2:J2"/>
    <mergeCell ref="A1:J1"/>
  </mergeCells>
  <pageMargins left="0.7" right="0.7" top="0.75" bottom="0.75" header="0.3" footer="0.3"/>
  <pageSetup paperSize="9" orientation="portrait" r:id="rId1"/>
  <ignoredErrors>
    <ignoredError sqref="D11: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C2BC-B558-4392-8F3A-944A64D0545F}">
  <dimension ref="A1:K35"/>
  <sheetViews>
    <sheetView rightToLeft="1" zoomScaleNormal="100" workbookViewId="0">
      <selection activeCell="C4" sqref="C4:K32"/>
    </sheetView>
  </sheetViews>
  <sheetFormatPr defaultColWidth="8" defaultRowHeight="26.25" customHeight="1" x14ac:dyDescent="0.55000000000000004"/>
  <cols>
    <col min="1" max="1" width="10.21875" style="28" bestFit="1" customWidth="1"/>
    <col min="2" max="2" width="27.77734375" style="28" bestFit="1" customWidth="1"/>
    <col min="3" max="4" width="5" style="28" bestFit="1" customWidth="1"/>
    <col min="5" max="5" width="5.21875" style="28" bestFit="1" customWidth="1"/>
    <col min="6" max="6" width="3.88671875" style="28" bestFit="1" customWidth="1"/>
    <col min="7" max="8" width="4.109375" style="28" bestFit="1" customWidth="1"/>
    <col min="9" max="10" width="4.88671875" style="28" bestFit="1" customWidth="1"/>
    <col min="11" max="11" width="4.88671875" style="30" bestFit="1" customWidth="1"/>
    <col min="12" max="16384" width="8" style="28"/>
  </cols>
  <sheetData>
    <row r="1" spans="1:11" ht="26.25" customHeight="1" x14ac:dyDescent="0.55000000000000004">
      <c r="A1" s="94" t="s">
        <v>130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4" customHeight="1" x14ac:dyDescent="0.55000000000000004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</row>
    <row r="3" spans="1:11" ht="24" customHeight="1" x14ac:dyDescent="0.55000000000000004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</row>
    <row r="4" spans="1:11" ht="24" customHeight="1" x14ac:dyDescent="0.55000000000000004">
      <c r="A4" s="35">
        <v>2180</v>
      </c>
      <c r="B4" s="36" t="s">
        <v>6</v>
      </c>
      <c r="C4" s="73">
        <v>59</v>
      </c>
      <c r="D4" s="73">
        <v>140</v>
      </c>
      <c r="E4" s="73">
        <f t="shared" ref="E4:E32" si="0">D4+C4</f>
        <v>199</v>
      </c>
      <c r="F4" s="73">
        <v>16</v>
      </c>
      <c r="G4" s="73">
        <v>38</v>
      </c>
      <c r="H4" s="73">
        <f t="shared" ref="H4:H32" si="1">G4+F4</f>
        <v>54</v>
      </c>
      <c r="I4" s="74">
        <f t="shared" ref="I4" si="2">F4/C4*100</f>
        <v>27.118644067796609</v>
      </c>
      <c r="J4" s="74">
        <f>G4/D4*100</f>
        <v>27.142857142857142</v>
      </c>
      <c r="K4" s="74">
        <f>H4/E4*100</f>
        <v>27.1356783919598</v>
      </c>
    </row>
    <row r="5" spans="1:11" ht="24" customHeight="1" x14ac:dyDescent="0.55000000000000004">
      <c r="A5" s="35">
        <v>2149</v>
      </c>
      <c r="B5" s="36" t="s">
        <v>7</v>
      </c>
      <c r="C5" s="73">
        <v>35</v>
      </c>
      <c r="D5" s="73">
        <v>19</v>
      </c>
      <c r="E5" s="73">
        <f t="shared" si="0"/>
        <v>54</v>
      </c>
      <c r="F5" s="73">
        <v>8</v>
      </c>
      <c r="G5" s="73">
        <v>6</v>
      </c>
      <c r="H5" s="73">
        <f t="shared" si="1"/>
        <v>14</v>
      </c>
      <c r="I5" s="74">
        <f t="shared" ref="I5:I31" si="3">F5/C5*100</f>
        <v>22.857142857142858</v>
      </c>
      <c r="J5" s="74">
        <f t="shared" ref="J5:J31" si="4">G5/D5*100</f>
        <v>31.578947368421051</v>
      </c>
      <c r="K5" s="74">
        <f t="shared" ref="K5:K33" si="5">H5/E5*100</f>
        <v>25.925925925925924</v>
      </c>
    </row>
    <row r="6" spans="1:11" ht="24" customHeight="1" x14ac:dyDescent="0.55000000000000004">
      <c r="A6" s="35">
        <v>2161</v>
      </c>
      <c r="B6" s="36" t="s">
        <v>8</v>
      </c>
      <c r="C6" s="73">
        <v>39</v>
      </c>
      <c r="D6" s="73">
        <v>85</v>
      </c>
      <c r="E6" s="73">
        <f t="shared" si="0"/>
        <v>124</v>
      </c>
      <c r="F6" s="73">
        <v>5</v>
      </c>
      <c r="G6" s="73">
        <v>21</v>
      </c>
      <c r="H6" s="73">
        <f t="shared" si="1"/>
        <v>26</v>
      </c>
      <c r="I6" s="74">
        <f t="shared" si="3"/>
        <v>12.820512820512819</v>
      </c>
      <c r="J6" s="74">
        <f t="shared" si="4"/>
        <v>24.705882352941178</v>
      </c>
      <c r="K6" s="74">
        <f t="shared" si="5"/>
        <v>20.967741935483872</v>
      </c>
    </row>
    <row r="7" spans="1:11" ht="24" customHeight="1" x14ac:dyDescent="0.55000000000000004">
      <c r="A7" s="35">
        <v>2153</v>
      </c>
      <c r="B7" s="36" t="s">
        <v>9</v>
      </c>
      <c r="C7" s="73">
        <v>126</v>
      </c>
      <c r="D7" s="73">
        <v>52</v>
      </c>
      <c r="E7" s="73">
        <f t="shared" si="0"/>
        <v>178</v>
      </c>
      <c r="F7" s="73">
        <v>28</v>
      </c>
      <c r="G7" s="73">
        <v>5</v>
      </c>
      <c r="H7" s="73">
        <f t="shared" si="1"/>
        <v>33</v>
      </c>
      <c r="I7" s="74">
        <f t="shared" si="3"/>
        <v>22.222222222222221</v>
      </c>
      <c r="J7" s="74">
        <f t="shared" si="4"/>
        <v>9.6153846153846168</v>
      </c>
      <c r="K7" s="74">
        <f t="shared" si="5"/>
        <v>18.539325842696631</v>
      </c>
    </row>
    <row r="8" spans="1:11" ht="24" customHeight="1" x14ac:dyDescent="0.55000000000000004">
      <c r="A8" s="35">
        <v>2178</v>
      </c>
      <c r="B8" s="36" t="s">
        <v>10</v>
      </c>
      <c r="C8" s="73">
        <v>166</v>
      </c>
      <c r="D8" s="73">
        <v>25</v>
      </c>
      <c r="E8" s="73">
        <f t="shared" si="0"/>
        <v>191</v>
      </c>
      <c r="F8" s="73">
        <v>29</v>
      </c>
      <c r="G8" s="73">
        <v>6</v>
      </c>
      <c r="H8" s="73">
        <f t="shared" si="1"/>
        <v>35</v>
      </c>
      <c r="I8" s="74">
        <f t="shared" si="3"/>
        <v>17.46987951807229</v>
      </c>
      <c r="J8" s="74">
        <f t="shared" si="4"/>
        <v>24</v>
      </c>
      <c r="K8" s="74">
        <f t="shared" si="5"/>
        <v>18.32460732984293</v>
      </c>
    </row>
    <row r="9" spans="1:11" ht="24" customHeight="1" x14ac:dyDescent="0.55000000000000004">
      <c r="A9" s="35">
        <v>2170</v>
      </c>
      <c r="B9" s="36" t="s">
        <v>11</v>
      </c>
      <c r="C9" s="73">
        <v>197</v>
      </c>
      <c r="D9" s="73">
        <v>161</v>
      </c>
      <c r="E9" s="73">
        <f t="shared" si="0"/>
        <v>358</v>
      </c>
      <c r="F9" s="73">
        <v>31</v>
      </c>
      <c r="G9" s="73">
        <v>32</v>
      </c>
      <c r="H9" s="73">
        <f t="shared" si="1"/>
        <v>63</v>
      </c>
      <c r="I9" s="74">
        <f t="shared" si="3"/>
        <v>15.736040609137056</v>
      </c>
      <c r="J9" s="74">
        <f t="shared" si="4"/>
        <v>19.875776397515526</v>
      </c>
      <c r="K9" s="74">
        <f t="shared" si="5"/>
        <v>17.597765363128492</v>
      </c>
    </row>
    <row r="10" spans="1:11" ht="24" customHeight="1" x14ac:dyDescent="0.55000000000000004">
      <c r="A10" s="35">
        <v>2177</v>
      </c>
      <c r="B10" s="36" t="s">
        <v>12</v>
      </c>
      <c r="C10" s="73">
        <v>47</v>
      </c>
      <c r="D10" s="73">
        <v>88</v>
      </c>
      <c r="E10" s="73">
        <f t="shared" si="0"/>
        <v>135</v>
      </c>
      <c r="F10" s="73">
        <v>9</v>
      </c>
      <c r="G10" s="73">
        <v>14</v>
      </c>
      <c r="H10" s="73">
        <f t="shared" si="1"/>
        <v>23</v>
      </c>
      <c r="I10" s="74">
        <f t="shared" si="3"/>
        <v>19.148936170212767</v>
      </c>
      <c r="J10" s="74">
        <f t="shared" si="4"/>
        <v>15.909090909090908</v>
      </c>
      <c r="K10" s="74">
        <f t="shared" si="5"/>
        <v>17.037037037037038</v>
      </c>
    </row>
    <row r="11" spans="1:11" ht="24" customHeight="1" x14ac:dyDescent="0.55000000000000004">
      <c r="A11" s="35">
        <v>2112</v>
      </c>
      <c r="B11" s="36" t="s">
        <v>13</v>
      </c>
      <c r="C11" s="73">
        <v>491</v>
      </c>
      <c r="D11" s="73">
        <v>709</v>
      </c>
      <c r="E11" s="73">
        <f t="shared" si="0"/>
        <v>1200</v>
      </c>
      <c r="F11" s="73">
        <v>74</v>
      </c>
      <c r="G11" s="73">
        <v>128</v>
      </c>
      <c r="H11" s="73">
        <f t="shared" si="1"/>
        <v>202</v>
      </c>
      <c r="I11" s="74">
        <f t="shared" si="3"/>
        <v>15.071283095723015</v>
      </c>
      <c r="J11" s="74">
        <f t="shared" si="4"/>
        <v>18.053596614950635</v>
      </c>
      <c r="K11" s="74">
        <f t="shared" si="5"/>
        <v>16.833333333333332</v>
      </c>
    </row>
    <row r="12" spans="1:11" ht="24" customHeight="1" x14ac:dyDescent="0.55000000000000004">
      <c r="A12" s="35">
        <v>2110</v>
      </c>
      <c r="B12" s="36" t="s">
        <v>14</v>
      </c>
      <c r="C12" s="73">
        <v>379</v>
      </c>
      <c r="D12" s="73">
        <v>344</v>
      </c>
      <c r="E12" s="73">
        <f t="shared" si="0"/>
        <v>723</v>
      </c>
      <c r="F12" s="73">
        <v>52</v>
      </c>
      <c r="G12" s="73">
        <v>66</v>
      </c>
      <c r="H12" s="73">
        <f t="shared" si="1"/>
        <v>118</v>
      </c>
      <c r="I12" s="74">
        <f t="shared" si="3"/>
        <v>13.720316622691293</v>
      </c>
      <c r="J12" s="74">
        <f t="shared" si="4"/>
        <v>19.186046511627907</v>
      </c>
      <c r="K12" s="74">
        <f t="shared" si="5"/>
        <v>16.320885200553249</v>
      </c>
    </row>
    <row r="13" spans="1:11" ht="24" customHeight="1" x14ac:dyDescent="0.55000000000000004">
      <c r="A13" s="35">
        <v>2103</v>
      </c>
      <c r="B13" s="36" t="s">
        <v>15</v>
      </c>
      <c r="C13" s="73">
        <v>505</v>
      </c>
      <c r="D13" s="73">
        <v>827</v>
      </c>
      <c r="E13" s="73">
        <f t="shared" si="0"/>
        <v>1332</v>
      </c>
      <c r="F13" s="73">
        <v>82</v>
      </c>
      <c r="G13" s="73">
        <v>122</v>
      </c>
      <c r="H13" s="73">
        <f t="shared" si="1"/>
        <v>204</v>
      </c>
      <c r="I13" s="74">
        <f t="shared" si="3"/>
        <v>16.237623762376238</v>
      </c>
      <c r="J13" s="74">
        <f t="shared" si="4"/>
        <v>14.752116082224909</v>
      </c>
      <c r="K13" s="74">
        <f t="shared" si="5"/>
        <v>15.315315315315313</v>
      </c>
    </row>
    <row r="14" spans="1:11" ht="24" customHeight="1" x14ac:dyDescent="0.55000000000000004">
      <c r="A14" s="35">
        <v>2136</v>
      </c>
      <c r="B14" s="36" t="s">
        <v>16</v>
      </c>
      <c r="C14" s="73">
        <v>238</v>
      </c>
      <c r="D14" s="73">
        <v>410</v>
      </c>
      <c r="E14" s="73">
        <f t="shared" si="0"/>
        <v>648</v>
      </c>
      <c r="F14" s="73">
        <v>29</v>
      </c>
      <c r="G14" s="73">
        <v>70</v>
      </c>
      <c r="H14" s="73">
        <f t="shared" si="1"/>
        <v>99</v>
      </c>
      <c r="I14" s="74">
        <f t="shared" si="3"/>
        <v>12.184873949579831</v>
      </c>
      <c r="J14" s="74">
        <f t="shared" si="4"/>
        <v>17.073170731707318</v>
      </c>
      <c r="K14" s="74">
        <f t="shared" si="5"/>
        <v>15.277777777777779</v>
      </c>
    </row>
    <row r="15" spans="1:11" ht="26.25" customHeight="1" x14ac:dyDescent="0.55000000000000004">
      <c r="A15" s="35">
        <v>2176</v>
      </c>
      <c r="B15" s="36" t="s">
        <v>17</v>
      </c>
      <c r="C15" s="73">
        <v>141</v>
      </c>
      <c r="D15" s="73">
        <v>111</v>
      </c>
      <c r="E15" s="73">
        <f t="shared" si="0"/>
        <v>252</v>
      </c>
      <c r="F15" s="73">
        <v>22</v>
      </c>
      <c r="G15" s="73">
        <v>16</v>
      </c>
      <c r="H15" s="73">
        <f t="shared" si="1"/>
        <v>38</v>
      </c>
      <c r="I15" s="74">
        <f t="shared" si="3"/>
        <v>15.602836879432624</v>
      </c>
      <c r="J15" s="74">
        <f t="shared" si="4"/>
        <v>14.414414414414415</v>
      </c>
      <c r="K15" s="74">
        <f t="shared" si="5"/>
        <v>15.079365079365079</v>
      </c>
    </row>
    <row r="16" spans="1:11" ht="26.25" customHeight="1" x14ac:dyDescent="0.55000000000000004">
      <c r="A16" s="35">
        <v>2125</v>
      </c>
      <c r="B16" s="36" t="s">
        <v>18</v>
      </c>
      <c r="C16" s="73">
        <v>606</v>
      </c>
      <c r="D16" s="73">
        <v>856</v>
      </c>
      <c r="E16" s="73">
        <f t="shared" si="0"/>
        <v>1462</v>
      </c>
      <c r="F16" s="73">
        <v>88</v>
      </c>
      <c r="G16" s="73">
        <v>121</v>
      </c>
      <c r="H16" s="73">
        <f t="shared" si="1"/>
        <v>209</v>
      </c>
      <c r="I16" s="74">
        <f t="shared" si="3"/>
        <v>14.521452145214523</v>
      </c>
      <c r="J16" s="74">
        <f t="shared" si="4"/>
        <v>14.135514018691589</v>
      </c>
      <c r="K16" s="74">
        <f t="shared" si="5"/>
        <v>14.295485636114909</v>
      </c>
    </row>
    <row r="17" spans="1:11" ht="26.25" customHeight="1" x14ac:dyDescent="0.55000000000000004">
      <c r="A17" s="35">
        <v>2129</v>
      </c>
      <c r="B17" s="36" t="s">
        <v>19</v>
      </c>
      <c r="C17" s="73">
        <v>1318</v>
      </c>
      <c r="D17" s="73">
        <v>1689</v>
      </c>
      <c r="E17" s="73">
        <f t="shared" si="0"/>
        <v>3007</v>
      </c>
      <c r="F17" s="73">
        <v>149</v>
      </c>
      <c r="G17" s="73">
        <v>265</v>
      </c>
      <c r="H17" s="73">
        <f t="shared" si="1"/>
        <v>414</v>
      </c>
      <c r="I17" s="74">
        <f t="shared" si="3"/>
        <v>11.305007587253414</v>
      </c>
      <c r="J17" s="74">
        <f t="shared" si="4"/>
        <v>15.689757252812313</v>
      </c>
      <c r="K17" s="74">
        <f t="shared" si="5"/>
        <v>13.76787495843033</v>
      </c>
    </row>
    <row r="18" spans="1:11" ht="26.25" customHeight="1" x14ac:dyDescent="0.55000000000000004">
      <c r="A18" s="35">
        <v>2101</v>
      </c>
      <c r="B18" s="36" t="s">
        <v>20</v>
      </c>
      <c r="C18" s="73">
        <v>1297</v>
      </c>
      <c r="D18" s="73">
        <v>931</v>
      </c>
      <c r="E18" s="73">
        <f t="shared" si="0"/>
        <v>2228</v>
      </c>
      <c r="F18" s="73">
        <v>148</v>
      </c>
      <c r="G18" s="73">
        <v>128</v>
      </c>
      <c r="H18" s="73">
        <f t="shared" si="1"/>
        <v>276</v>
      </c>
      <c r="I18" s="74">
        <f t="shared" si="3"/>
        <v>11.410948342328449</v>
      </c>
      <c r="J18" s="74">
        <f t="shared" si="4"/>
        <v>13.748657357679914</v>
      </c>
      <c r="K18" s="74">
        <f t="shared" si="5"/>
        <v>12.387791741472173</v>
      </c>
    </row>
    <row r="19" spans="1:11" ht="26.25" customHeight="1" x14ac:dyDescent="0.55000000000000004">
      <c r="A19" s="35">
        <v>2121</v>
      </c>
      <c r="B19" s="36" t="s">
        <v>21</v>
      </c>
      <c r="C19" s="73">
        <v>420</v>
      </c>
      <c r="D19" s="73">
        <v>604</v>
      </c>
      <c r="E19" s="73">
        <f t="shared" si="0"/>
        <v>1024</v>
      </c>
      <c r="F19" s="73">
        <v>39</v>
      </c>
      <c r="G19" s="73">
        <v>80</v>
      </c>
      <c r="H19" s="73">
        <f t="shared" si="1"/>
        <v>119</v>
      </c>
      <c r="I19" s="74">
        <f t="shared" si="3"/>
        <v>9.2857142857142865</v>
      </c>
      <c r="J19" s="74">
        <f t="shared" si="4"/>
        <v>13.245033112582782</v>
      </c>
      <c r="K19" s="74">
        <f t="shared" si="5"/>
        <v>11.62109375</v>
      </c>
    </row>
    <row r="20" spans="1:11" ht="26.25" customHeight="1" x14ac:dyDescent="0.55000000000000004">
      <c r="A20" s="35">
        <v>2108</v>
      </c>
      <c r="B20" s="36" t="s">
        <v>22</v>
      </c>
      <c r="C20" s="73">
        <v>69</v>
      </c>
      <c r="D20" s="73">
        <v>145</v>
      </c>
      <c r="E20" s="73">
        <f t="shared" si="0"/>
        <v>214</v>
      </c>
      <c r="F20" s="75">
        <v>4</v>
      </c>
      <c r="G20" s="75">
        <v>19</v>
      </c>
      <c r="H20" s="73">
        <f t="shared" si="1"/>
        <v>23</v>
      </c>
      <c r="I20" s="74">
        <f t="shared" si="3"/>
        <v>5.7971014492753623</v>
      </c>
      <c r="J20" s="74">
        <f t="shared" si="4"/>
        <v>13.103448275862069</v>
      </c>
      <c r="K20" s="74">
        <f t="shared" si="5"/>
        <v>10.747663551401869</v>
      </c>
    </row>
    <row r="21" spans="1:11" ht="26.25" customHeight="1" x14ac:dyDescent="0.55000000000000004">
      <c r="A21" s="35">
        <v>2160</v>
      </c>
      <c r="B21" s="36" t="s">
        <v>23</v>
      </c>
      <c r="C21" s="73">
        <v>375</v>
      </c>
      <c r="D21" s="73">
        <v>2004</v>
      </c>
      <c r="E21" s="73">
        <f t="shared" si="0"/>
        <v>2379</v>
      </c>
      <c r="F21" s="73">
        <v>27</v>
      </c>
      <c r="G21" s="73">
        <v>182</v>
      </c>
      <c r="H21" s="73">
        <f t="shared" si="1"/>
        <v>209</v>
      </c>
      <c r="I21" s="74">
        <f t="shared" si="3"/>
        <v>7.1999999999999993</v>
      </c>
      <c r="J21" s="74">
        <f t="shared" si="4"/>
        <v>9.0818363273453091</v>
      </c>
      <c r="K21" s="74">
        <f t="shared" si="5"/>
        <v>8.7852038671710808</v>
      </c>
    </row>
    <row r="22" spans="1:11" ht="25.5" customHeight="1" x14ac:dyDescent="0.55000000000000004">
      <c r="A22" s="35">
        <v>2168</v>
      </c>
      <c r="B22" s="36" t="s">
        <v>24</v>
      </c>
      <c r="C22" s="73">
        <v>19</v>
      </c>
      <c r="D22" s="73">
        <v>101</v>
      </c>
      <c r="E22" s="73">
        <f t="shared" si="0"/>
        <v>120</v>
      </c>
      <c r="F22" s="73">
        <v>0</v>
      </c>
      <c r="G22" s="73">
        <v>10</v>
      </c>
      <c r="H22" s="73">
        <f t="shared" si="1"/>
        <v>10</v>
      </c>
      <c r="I22" s="74">
        <f t="shared" si="3"/>
        <v>0</v>
      </c>
      <c r="J22" s="74">
        <f t="shared" si="4"/>
        <v>9.9009900990099009</v>
      </c>
      <c r="K22" s="74">
        <f t="shared" si="5"/>
        <v>8.3333333333333321</v>
      </c>
    </row>
    <row r="23" spans="1:11" ht="26.25" customHeight="1" x14ac:dyDescent="0.55000000000000004">
      <c r="A23" s="35">
        <v>2115</v>
      </c>
      <c r="B23" s="36" t="s">
        <v>25</v>
      </c>
      <c r="C23" s="73">
        <v>2227</v>
      </c>
      <c r="D23" s="73">
        <v>2128</v>
      </c>
      <c r="E23" s="73">
        <f t="shared" si="0"/>
        <v>4355</v>
      </c>
      <c r="F23" s="73">
        <v>173</v>
      </c>
      <c r="G23" s="73">
        <v>158</v>
      </c>
      <c r="H23" s="73">
        <f t="shared" si="1"/>
        <v>331</v>
      </c>
      <c r="I23" s="74">
        <f t="shared" si="3"/>
        <v>7.7682981589582392</v>
      </c>
      <c r="J23" s="74">
        <f t="shared" si="4"/>
        <v>7.4248120300751879</v>
      </c>
      <c r="K23" s="74">
        <f t="shared" si="5"/>
        <v>7.6004592422502872</v>
      </c>
    </row>
    <row r="24" spans="1:11" ht="26.25" customHeight="1" x14ac:dyDescent="0.55000000000000004">
      <c r="A24" s="35">
        <v>2175</v>
      </c>
      <c r="B24" s="36" t="s">
        <v>26</v>
      </c>
      <c r="C24" s="73">
        <v>207</v>
      </c>
      <c r="D24" s="73">
        <v>360</v>
      </c>
      <c r="E24" s="73">
        <f t="shared" si="0"/>
        <v>567</v>
      </c>
      <c r="F24" s="73">
        <v>14</v>
      </c>
      <c r="G24" s="73">
        <v>24</v>
      </c>
      <c r="H24" s="73">
        <f t="shared" si="1"/>
        <v>38</v>
      </c>
      <c r="I24" s="74">
        <f t="shared" si="3"/>
        <v>6.7632850241545892</v>
      </c>
      <c r="J24" s="74">
        <f t="shared" si="4"/>
        <v>6.666666666666667</v>
      </c>
      <c r="K24" s="74">
        <f t="shared" si="5"/>
        <v>6.7019400352733687</v>
      </c>
    </row>
    <row r="25" spans="1:11" ht="26.25" customHeight="1" x14ac:dyDescent="0.55000000000000004">
      <c r="A25" s="35">
        <v>2127</v>
      </c>
      <c r="B25" s="36" t="s">
        <v>27</v>
      </c>
      <c r="C25" s="73">
        <v>63</v>
      </c>
      <c r="D25" s="73">
        <v>18</v>
      </c>
      <c r="E25" s="73">
        <f t="shared" si="0"/>
        <v>81</v>
      </c>
      <c r="F25" s="73">
        <v>4</v>
      </c>
      <c r="G25" s="73">
        <v>1</v>
      </c>
      <c r="H25" s="73">
        <f t="shared" si="1"/>
        <v>5</v>
      </c>
      <c r="I25" s="74">
        <f t="shared" si="3"/>
        <v>6.3492063492063489</v>
      </c>
      <c r="J25" s="74">
        <f t="shared" si="4"/>
        <v>5.5555555555555554</v>
      </c>
      <c r="K25" s="74">
        <f t="shared" si="5"/>
        <v>6.1728395061728394</v>
      </c>
    </row>
    <row r="26" spans="1:11" ht="26.25" customHeight="1" x14ac:dyDescent="0.55000000000000004">
      <c r="A26" s="35">
        <v>2141</v>
      </c>
      <c r="B26" s="36" t="s">
        <v>28</v>
      </c>
      <c r="C26" s="73">
        <v>2775</v>
      </c>
      <c r="D26" s="73">
        <v>1971</v>
      </c>
      <c r="E26" s="73">
        <f t="shared" si="0"/>
        <v>4746</v>
      </c>
      <c r="F26" s="73">
        <v>109</v>
      </c>
      <c r="G26" s="73">
        <v>106</v>
      </c>
      <c r="H26" s="73">
        <f t="shared" si="1"/>
        <v>215</v>
      </c>
      <c r="I26" s="74">
        <f t="shared" si="3"/>
        <v>3.9279279279279282</v>
      </c>
      <c r="J26" s="74">
        <f t="shared" si="4"/>
        <v>5.3779807204464731</v>
      </c>
      <c r="K26" s="74">
        <f t="shared" si="5"/>
        <v>4.5301306363253264</v>
      </c>
    </row>
    <row r="27" spans="1:11" ht="26.25" customHeight="1" x14ac:dyDescent="0.55000000000000004">
      <c r="A27" s="35">
        <v>2162</v>
      </c>
      <c r="B27" s="36" t="s">
        <v>29</v>
      </c>
      <c r="C27" s="73">
        <v>5525</v>
      </c>
      <c r="D27" s="73">
        <v>13298</v>
      </c>
      <c r="E27" s="73">
        <f t="shared" si="0"/>
        <v>18823</v>
      </c>
      <c r="F27" s="73">
        <v>229</v>
      </c>
      <c r="G27" s="73">
        <v>510</v>
      </c>
      <c r="H27" s="73">
        <f t="shared" si="1"/>
        <v>739</v>
      </c>
      <c r="I27" s="74">
        <f t="shared" si="3"/>
        <v>4.1447963800904981</v>
      </c>
      <c r="J27" s="74">
        <f t="shared" si="4"/>
        <v>3.8351631824334484</v>
      </c>
      <c r="K27" s="74">
        <f t="shared" si="5"/>
        <v>3.9260479200977527</v>
      </c>
    </row>
    <row r="28" spans="1:11" ht="26.25" customHeight="1" x14ac:dyDescent="0.55000000000000004">
      <c r="A28" s="35">
        <v>2154</v>
      </c>
      <c r="B28" s="36" t="s">
        <v>30</v>
      </c>
      <c r="C28" s="73">
        <v>6050</v>
      </c>
      <c r="D28" s="73">
        <v>11491</v>
      </c>
      <c r="E28" s="73">
        <f t="shared" si="0"/>
        <v>17541</v>
      </c>
      <c r="F28" s="73">
        <v>102</v>
      </c>
      <c r="G28" s="73">
        <v>320</v>
      </c>
      <c r="H28" s="73">
        <f t="shared" si="1"/>
        <v>422</v>
      </c>
      <c r="I28" s="74">
        <f t="shared" si="3"/>
        <v>1.6859504132231404</v>
      </c>
      <c r="J28" s="74">
        <f t="shared" si="4"/>
        <v>2.7847880950308936</v>
      </c>
      <c r="K28" s="74">
        <f t="shared" si="5"/>
        <v>2.4057921441194914</v>
      </c>
    </row>
    <row r="29" spans="1:11" ht="26.25" customHeight="1" x14ac:dyDescent="0.55000000000000004">
      <c r="A29" s="35">
        <v>2144</v>
      </c>
      <c r="B29" s="36" t="s">
        <v>31</v>
      </c>
      <c r="C29" s="73">
        <v>5151</v>
      </c>
      <c r="D29" s="73">
        <v>1952</v>
      </c>
      <c r="E29" s="73">
        <f t="shared" si="0"/>
        <v>7103</v>
      </c>
      <c r="F29" s="73">
        <v>102</v>
      </c>
      <c r="G29" s="73">
        <v>65</v>
      </c>
      <c r="H29" s="73">
        <f t="shared" si="1"/>
        <v>167</v>
      </c>
      <c r="I29" s="74">
        <f t="shared" si="3"/>
        <v>1.9801980198019802</v>
      </c>
      <c r="J29" s="74">
        <f t="shared" si="4"/>
        <v>3.3299180327868854</v>
      </c>
      <c r="K29" s="74">
        <f t="shared" si="5"/>
        <v>2.3511192453892722</v>
      </c>
    </row>
    <row r="30" spans="1:11" ht="26.25" customHeight="1" x14ac:dyDescent="0.55000000000000004">
      <c r="A30" s="35">
        <v>2173</v>
      </c>
      <c r="B30" s="36" t="s">
        <v>32</v>
      </c>
      <c r="C30" s="73">
        <v>1864</v>
      </c>
      <c r="D30" s="73">
        <v>2638</v>
      </c>
      <c r="E30" s="73">
        <f t="shared" si="0"/>
        <v>4502</v>
      </c>
      <c r="F30" s="73">
        <v>31</v>
      </c>
      <c r="G30" s="73">
        <v>72</v>
      </c>
      <c r="H30" s="73">
        <f t="shared" si="1"/>
        <v>103</v>
      </c>
      <c r="I30" s="74">
        <f t="shared" si="3"/>
        <v>1.6630901287553648</v>
      </c>
      <c r="J30" s="74">
        <f t="shared" si="4"/>
        <v>2.7293404094010616</v>
      </c>
      <c r="K30" s="74">
        <f t="shared" si="5"/>
        <v>2.2878720568636162</v>
      </c>
    </row>
    <row r="31" spans="1:11" ht="26.25" customHeight="1" x14ac:dyDescent="0.55000000000000004">
      <c r="A31" s="35">
        <v>2150</v>
      </c>
      <c r="B31" s="36" t="s">
        <v>33</v>
      </c>
      <c r="C31" s="73">
        <v>9591</v>
      </c>
      <c r="D31" s="73">
        <v>3216</v>
      </c>
      <c r="E31" s="73">
        <f t="shared" si="0"/>
        <v>12807</v>
      </c>
      <c r="F31" s="73">
        <v>146</v>
      </c>
      <c r="G31" s="73">
        <v>81</v>
      </c>
      <c r="H31" s="73">
        <f t="shared" si="1"/>
        <v>227</v>
      </c>
      <c r="I31" s="74">
        <f t="shared" si="3"/>
        <v>1.5222604525075591</v>
      </c>
      <c r="J31" s="74">
        <f t="shared" si="4"/>
        <v>2.5186567164179103</v>
      </c>
      <c r="K31" s="74">
        <f t="shared" si="5"/>
        <v>1.7724681814632623</v>
      </c>
    </row>
    <row r="32" spans="1:11" ht="26.25" customHeight="1" x14ac:dyDescent="0.55000000000000004">
      <c r="A32" s="35">
        <v>2166</v>
      </c>
      <c r="B32" s="36" t="s">
        <v>34</v>
      </c>
      <c r="C32" s="73">
        <v>0</v>
      </c>
      <c r="D32" s="73">
        <v>139</v>
      </c>
      <c r="E32" s="73">
        <f t="shared" si="0"/>
        <v>139</v>
      </c>
      <c r="F32" s="73">
        <v>0</v>
      </c>
      <c r="G32" s="73">
        <v>0</v>
      </c>
      <c r="H32" s="73">
        <f t="shared" si="1"/>
        <v>0</v>
      </c>
      <c r="I32" s="74">
        <v>0</v>
      </c>
      <c r="J32" s="74">
        <f t="shared" ref="J32:J33" si="6">G32/D32*100</f>
        <v>0</v>
      </c>
      <c r="K32" s="74">
        <f t="shared" si="5"/>
        <v>0</v>
      </c>
    </row>
    <row r="33" spans="1:11" ht="26.25" customHeight="1" x14ac:dyDescent="0.55000000000000004">
      <c r="A33" s="95" t="s">
        <v>35</v>
      </c>
      <c r="B33" s="96"/>
      <c r="C33" s="37">
        <f t="shared" ref="C33:H33" si="7">SUM(C4:C32)</f>
        <v>39980</v>
      </c>
      <c r="D33" s="37">
        <f t="shared" si="7"/>
        <v>46512</v>
      </c>
      <c r="E33" s="37">
        <f t="shared" si="7"/>
        <v>86492</v>
      </c>
      <c r="F33" s="37">
        <f t="shared" si="7"/>
        <v>1750</v>
      </c>
      <c r="G33" s="37">
        <f t="shared" si="7"/>
        <v>2666</v>
      </c>
      <c r="H33" s="37">
        <f t="shared" si="7"/>
        <v>4416</v>
      </c>
      <c r="I33" s="38">
        <f t="shared" ref="I33" si="8">F33/C33*100</f>
        <v>4.3771885942971487</v>
      </c>
      <c r="J33" s="38">
        <f t="shared" si="6"/>
        <v>5.7318541451668388</v>
      </c>
      <c r="K33" s="39">
        <f t="shared" si="5"/>
        <v>5.1056745132497809</v>
      </c>
    </row>
    <row r="34" spans="1:11" ht="26.25" customHeight="1" x14ac:dyDescent="0.55000000000000004">
      <c r="E34" s="29"/>
    </row>
    <row r="35" spans="1:11" ht="26.25" customHeight="1" x14ac:dyDescent="0.55000000000000004">
      <c r="E35" s="30"/>
    </row>
  </sheetData>
  <mergeCells count="7">
    <mergeCell ref="F2:H2"/>
    <mergeCell ref="I2:K2"/>
    <mergeCell ref="A33:B33"/>
    <mergeCell ref="A1:K1"/>
    <mergeCell ref="A2:A3"/>
    <mergeCell ref="B2:B3"/>
    <mergeCell ref="C2:E2"/>
  </mergeCells>
  <pageMargins left="0.7" right="0.7" top="0.75" bottom="0.75" header="0.3" footer="0.3"/>
  <pageSetup paperSize="9" scale="43" orientation="portrait" r:id="rId1"/>
  <colBreaks count="1" manualBreakCount="1">
    <brk id="11" max="68" man="1"/>
  </colBreaks>
  <ignoredErrors>
    <ignoredError sqref="D33 E33:F33 G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6C5A-53A0-47B4-BA85-6F1BBEE4C6E3}">
  <dimension ref="A1:AK19"/>
  <sheetViews>
    <sheetView rightToLeft="1" topLeftCell="B1" zoomScaleNormal="100" workbookViewId="0">
      <selection activeCell="C4" sqref="C4:K17"/>
    </sheetView>
  </sheetViews>
  <sheetFormatPr defaultColWidth="8" defaultRowHeight="26.25" customHeight="1" x14ac:dyDescent="0.5"/>
  <cols>
    <col min="1" max="1" width="10.21875" style="31" bestFit="1" customWidth="1"/>
    <col min="2" max="2" width="19.21875" style="31" bestFit="1" customWidth="1"/>
    <col min="3" max="3" width="4.44140625" style="34" bestFit="1" customWidth="1"/>
    <col min="4" max="4" width="4.33203125" style="31" bestFit="1" customWidth="1"/>
    <col min="5" max="5" width="4.5546875" style="31" bestFit="1" customWidth="1"/>
    <col min="6" max="6" width="3.88671875" style="31" bestFit="1" customWidth="1"/>
    <col min="7" max="7" width="3.44140625" style="31" bestFit="1" customWidth="1"/>
    <col min="8" max="8" width="3.88671875" style="31" bestFit="1" customWidth="1"/>
    <col min="9" max="9" width="5.109375" style="31" bestFit="1" customWidth="1"/>
    <col min="10" max="10" width="5" style="31" bestFit="1" customWidth="1"/>
    <col min="11" max="11" width="5.21875" style="32" bestFit="1" customWidth="1"/>
    <col min="12" max="12" width="8.77734375" style="31" customWidth="1"/>
    <col min="13" max="16384" width="8" style="31"/>
  </cols>
  <sheetData>
    <row r="1" spans="1:37" ht="26.25" customHeight="1" x14ac:dyDescent="0.5">
      <c r="A1" s="94" t="s">
        <v>138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37" ht="24" customHeight="1" x14ac:dyDescent="0.5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  <c r="L2" s="69"/>
    </row>
    <row r="3" spans="1:37" ht="24" customHeight="1" x14ac:dyDescent="0.5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  <c r="L3" s="69"/>
    </row>
    <row r="4" spans="1:37" ht="26.25" customHeight="1" x14ac:dyDescent="0.5">
      <c r="A4" s="70">
        <v>2240</v>
      </c>
      <c r="B4" s="71" t="s">
        <v>36</v>
      </c>
      <c r="C4" s="85">
        <v>19</v>
      </c>
      <c r="D4" s="85">
        <v>25</v>
      </c>
      <c r="E4" s="85">
        <f t="shared" ref="E4:E17" si="0">D4+C4</f>
        <v>44</v>
      </c>
      <c r="F4" s="85">
        <v>7</v>
      </c>
      <c r="G4" s="85">
        <v>10</v>
      </c>
      <c r="H4" s="85">
        <f t="shared" ref="H4:H17" si="1">G4+F4</f>
        <v>17</v>
      </c>
      <c r="I4" s="86">
        <f t="shared" ref="I4:J4" si="2">F4/C4*100</f>
        <v>36.84210526315789</v>
      </c>
      <c r="J4" s="86">
        <f t="shared" si="2"/>
        <v>40</v>
      </c>
      <c r="K4" s="86">
        <f t="shared" ref="K4:K18" si="3">H4/E4*100</f>
        <v>38.636363636363633</v>
      </c>
      <c r="L4" s="69"/>
      <c r="M4" s="28"/>
      <c r="N4" s="28"/>
      <c r="O4" s="28"/>
      <c r="P4" s="28"/>
    </row>
    <row r="5" spans="1:37" ht="26.25" customHeight="1" x14ac:dyDescent="0.5">
      <c r="A5" s="70">
        <v>2238</v>
      </c>
      <c r="B5" s="71" t="s">
        <v>37</v>
      </c>
      <c r="C5" s="85">
        <v>607</v>
      </c>
      <c r="D5" s="85">
        <v>538</v>
      </c>
      <c r="E5" s="85">
        <f t="shared" si="0"/>
        <v>1145</v>
      </c>
      <c r="F5" s="85">
        <v>212</v>
      </c>
      <c r="G5" s="85">
        <v>187</v>
      </c>
      <c r="H5" s="85">
        <f t="shared" si="1"/>
        <v>399</v>
      </c>
      <c r="I5" s="86">
        <f t="shared" ref="I5:I18" si="4">F5/C5*100</f>
        <v>34.925864909390448</v>
      </c>
      <c r="J5" s="86">
        <f t="shared" ref="J5:J18" si="5">G5/D5*100</f>
        <v>34.758364312267659</v>
      </c>
      <c r="K5" s="86">
        <f t="shared" si="3"/>
        <v>34.847161572052407</v>
      </c>
      <c r="L5" s="69"/>
      <c r="M5" s="28"/>
      <c r="N5" s="28"/>
      <c r="O5" s="28"/>
      <c r="P5" s="28"/>
    </row>
    <row r="6" spans="1:37" ht="26.25" customHeight="1" x14ac:dyDescent="0.5">
      <c r="A6" s="70">
        <v>2219</v>
      </c>
      <c r="B6" s="71" t="s">
        <v>38</v>
      </c>
      <c r="C6" s="85">
        <v>8</v>
      </c>
      <c r="D6" s="85">
        <v>15</v>
      </c>
      <c r="E6" s="85">
        <f t="shared" si="0"/>
        <v>23</v>
      </c>
      <c r="F6" s="85">
        <v>4</v>
      </c>
      <c r="G6" s="85">
        <v>4</v>
      </c>
      <c r="H6" s="85">
        <f t="shared" si="1"/>
        <v>8</v>
      </c>
      <c r="I6" s="86">
        <f t="shared" si="4"/>
        <v>50</v>
      </c>
      <c r="J6" s="86">
        <f t="shared" si="5"/>
        <v>26.666666666666668</v>
      </c>
      <c r="K6" s="86">
        <f t="shared" si="3"/>
        <v>34.782608695652172</v>
      </c>
      <c r="L6" s="69"/>
      <c r="M6" s="28"/>
      <c r="N6" s="28"/>
      <c r="O6" s="28"/>
      <c r="P6" s="28"/>
    </row>
    <row r="7" spans="1:37" ht="26.25" customHeight="1" x14ac:dyDescent="0.5">
      <c r="A7" s="70">
        <v>2220</v>
      </c>
      <c r="B7" s="71" t="s">
        <v>39</v>
      </c>
      <c r="C7" s="85">
        <v>139</v>
      </c>
      <c r="D7" s="85">
        <v>39</v>
      </c>
      <c r="E7" s="85">
        <f t="shared" si="0"/>
        <v>178</v>
      </c>
      <c r="F7" s="85">
        <v>53</v>
      </c>
      <c r="G7" s="85">
        <v>8</v>
      </c>
      <c r="H7" s="85">
        <f t="shared" si="1"/>
        <v>61</v>
      </c>
      <c r="I7" s="86">
        <f t="shared" si="4"/>
        <v>38.129496402877699</v>
      </c>
      <c r="J7" s="86">
        <f t="shared" si="5"/>
        <v>20.512820512820511</v>
      </c>
      <c r="K7" s="86">
        <f t="shared" si="3"/>
        <v>34.269662921348313</v>
      </c>
      <c r="L7" s="69"/>
      <c r="M7" s="28"/>
      <c r="N7" s="28"/>
      <c r="O7" s="28"/>
      <c r="P7" s="28"/>
    </row>
    <row r="8" spans="1:37" ht="26.25" customHeight="1" x14ac:dyDescent="0.5">
      <c r="A8" s="70">
        <v>2211</v>
      </c>
      <c r="B8" s="71" t="s">
        <v>40</v>
      </c>
      <c r="C8" s="85">
        <v>669</v>
      </c>
      <c r="D8" s="85">
        <v>387</v>
      </c>
      <c r="E8" s="85">
        <f t="shared" si="0"/>
        <v>1056</v>
      </c>
      <c r="F8" s="85">
        <v>223</v>
      </c>
      <c r="G8" s="85">
        <v>117</v>
      </c>
      <c r="H8" s="85">
        <f t="shared" si="1"/>
        <v>340</v>
      </c>
      <c r="I8" s="86">
        <f t="shared" si="4"/>
        <v>33.333333333333329</v>
      </c>
      <c r="J8" s="86">
        <f t="shared" si="5"/>
        <v>30.232558139534881</v>
      </c>
      <c r="K8" s="86">
        <f t="shared" si="3"/>
        <v>32.196969696969695</v>
      </c>
      <c r="L8" s="69"/>
      <c r="M8" s="28"/>
      <c r="N8" s="28"/>
      <c r="O8" s="28"/>
      <c r="P8" s="28"/>
    </row>
    <row r="9" spans="1:37" ht="26.25" customHeight="1" x14ac:dyDescent="0.5">
      <c r="A9" s="70">
        <v>2212</v>
      </c>
      <c r="B9" s="71" t="s">
        <v>41</v>
      </c>
      <c r="C9" s="85">
        <v>697</v>
      </c>
      <c r="D9" s="85">
        <v>368</v>
      </c>
      <c r="E9" s="85">
        <f t="shared" si="0"/>
        <v>1065</v>
      </c>
      <c r="F9" s="85">
        <v>200</v>
      </c>
      <c r="G9" s="85">
        <v>112</v>
      </c>
      <c r="H9" s="85">
        <f t="shared" si="1"/>
        <v>312</v>
      </c>
      <c r="I9" s="86">
        <f t="shared" si="4"/>
        <v>28.694404591104732</v>
      </c>
      <c r="J9" s="86">
        <f t="shared" si="5"/>
        <v>30.434782608695656</v>
      </c>
      <c r="K9" s="86">
        <f t="shared" si="3"/>
        <v>29.295774647887324</v>
      </c>
      <c r="L9" s="69"/>
      <c r="M9" s="28"/>
      <c r="N9" s="28"/>
      <c r="O9" s="28"/>
      <c r="P9" s="28"/>
    </row>
    <row r="10" spans="1:37" ht="26.25" customHeight="1" x14ac:dyDescent="0.5">
      <c r="A10" s="70">
        <v>2201</v>
      </c>
      <c r="B10" s="71" t="s">
        <v>42</v>
      </c>
      <c r="C10" s="85">
        <v>130</v>
      </c>
      <c r="D10" s="85">
        <v>126</v>
      </c>
      <c r="E10" s="85">
        <f t="shared" si="0"/>
        <v>256</v>
      </c>
      <c r="F10" s="85">
        <v>33</v>
      </c>
      <c r="G10" s="85">
        <v>39</v>
      </c>
      <c r="H10" s="85">
        <f t="shared" si="1"/>
        <v>72</v>
      </c>
      <c r="I10" s="86">
        <f t="shared" si="4"/>
        <v>25.384615384615383</v>
      </c>
      <c r="J10" s="86">
        <f t="shared" si="5"/>
        <v>30.952380952380953</v>
      </c>
      <c r="K10" s="86">
        <f t="shared" si="3"/>
        <v>28.125</v>
      </c>
      <c r="L10" s="69"/>
      <c r="M10" s="28"/>
      <c r="N10" s="28"/>
      <c r="O10" s="28"/>
      <c r="P10" s="28"/>
    </row>
    <row r="11" spans="1:37" ht="26.25" customHeight="1" x14ac:dyDescent="0.5">
      <c r="A11" s="70">
        <v>2233</v>
      </c>
      <c r="B11" s="71" t="s">
        <v>43</v>
      </c>
      <c r="C11" s="85">
        <v>752</v>
      </c>
      <c r="D11" s="85">
        <v>524</v>
      </c>
      <c r="E11" s="85">
        <f t="shared" si="0"/>
        <v>1276</v>
      </c>
      <c r="F11" s="85">
        <v>175</v>
      </c>
      <c r="G11" s="85">
        <v>155</v>
      </c>
      <c r="H11" s="85">
        <f t="shared" si="1"/>
        <v>330</v>
      </c>
      <c r="I11" s="86">
        <f t="shared" si="4"/>
        <v>23.271276595744681</v>
      </c>
      <c r="J11" s="86">
        <f t="shared" si="5"/>
        <v>29.580152671755727</v>
      </c>
      <c r="K11" s="86">
        <f t="shared" si="3"/>
        <v>25.862068965517242</v>
      </c>
      <c r="L11" s="69"/>
      <c r="M11" s="28"/>
      <c r="N11" s="28"/>
      <c r="O11" s="28"/>
      <c r="P11" s="28"/>
    </row>
    <row r="12" spans="1:37" ht="26.25" customHeight="1" x14ac:dyDescent="0.5">
      <c r="A12" s="70">
        <v>2202</v>
      </c>
      <c r="B12" s="71" t="s">
        <v>44</v>
      </c>
      <c r="C12" s="85">
        <v>118</v>
      </c>
      <c r="D12" s="85">
        <v>132</v>
      </c>
      <c r="E12" s="85">
        <f t="shared" si="0"/>
        <v>250</v>
      </c>
      <c r="F12" s="85">
        <v>26</v>
      </c>
      <c r="G12" s="85">
        <v>33</v>
      </c>
      <c r="H12" s="85">
        <f t="shared" si="1"/>
        <v>59</v>
      </c>
      <c r="I12" s="86">
        <f t="shared" si="4"/>
        <v>22.033898305084744</v>
      </c>
      <c r="J12" s="86">
        <f t="shared" si="5"/>
        <v>25</v>
      </c>
      <c r="K12" s="86">
        <f t="shared" si="3"/>
        <v>23.599999999999998</v>
      </c>
      <c r="L12" s="69"/>
      <c r="M12" s="28"/>
      <c r="N12" s="28"/>
      <c r="O12" s="28"/>
      <c r="P12" s="28"/>
    </row>
    <row r="13" spans="1:37" ht="26.25" customHeight="1" x14ac:dyDescent="0.5">
      <c r="A13" s="70">
        <v>2232</v>
      </c>
      <c r="B13" s="71" t="s">
        <v>45</v>
      </c>
      <c r="C13" s="85">
        <v>121</v>
      </c>
      <c r="D13" s="85">
        <v>83</v>
      </c>
      <c r="E13" s="85">
        <f t="shared" si="0"/>
        <v>204</v>
      </c>
      <c r="F13" s="85">
        <v>23</v>
      </c>
      <c r="G13" s="85">
        <v>22</v>
      </c>
      <c r="H13" s="85">
        <f t="shared" si="1"/>
        <v>45</v>
      </c>
      <c r="I13" s="86">
        <f t="shared" si="4"/>
        <v>19.008264462809919</v>
      </c>
      <c r="J13" s="86">
        <f t="shared" si="5"/>
        <v>26.506024096385545</v>
      </c>
      <c r="K13" s="86">
        <f t="shared" si="3"/>
        <v>22.058823529411764</v>
      </c>
      <c r="L13" s="69"/>
      <c r="M13" s="28"/>
      <c r="N13" s="28"/>
      <c r="O13" s="28"/>
      <c r="P13" s="28"/>
    </row>
    <row r="14" spans="1:37" ht="26.25" customHeight="1" x14ac:dyDescent="0.5">
      <c r="A14" s="70">
        <v>2223</v>
      </c>
      <c r="B14" s="71" t="s">
        <v>46</v>
      </c>
      <c r="C14" s="85">
        <v>212</v>
      </c>
      <c r="D14" s="85">
        <v>114</v>
      </c>
      <c r="E14" s="85">
        <f t="shared" si="0"/>
        <v>326</v>
      </c>
      <c r="F14" s="85">
        <v>43</v>
      </c>
      <c r="G14" s="85">
        <v>27</v>
      </c>
      <c r="H14" s="85">
        <f t="shared" si="1"/>
        <v>70</v>
      </c>
      <c r="I14" s="86">
        <f t="shared" si="4"/>
        <v>20.283018867924529</v>
      </c>
      <c r="J14" s="86">
        <f t="shared" si="5"/>
        <v>23.684210526315788</v>
      </c>
      <c r="K14" s="86">
        <f t="shared" si="3"/>
        <v>21.472392638036812</v>
      </c>
      <c r="L14" s="69"/>
      <c r="M14" s="28"/>
      <c r="N14" s="28"/>
      <c r="O14" s="28"/>
      <c r="P14" s="28"/>
    </row>
    <row r="15" spans="1:37" ht="26.25" customHeight="1" x14ac:dyDescent="0.5">
      <c r="A15" s="70">
        <v>2247</v>
      </c>
      <c r="B15" s="71" t="s">
        <v>47</v>
      </c>
      <c r="C15" s="85">
        <v>82</v>
      </c>
      <c r="D15" s="85">
        <v>125</v>
      </c>
      <c r="E15" s="85">
        <f t="shared" si="0"/>
        <v>207</v>
      </c>
      <c r="F15" s="85">
        <v>17</v>
      </c>
      <c r="G15" s="85">
        <v>18</v>
      </c>
      <c r="H15" s="85">
        <f t="shared" si="1"/>
        <v>35</v>
      </c>
      <c r="I15" s="86">
        <f t="shared" si="4"/>
        <v>20.73170731707317</v>
      </c>
      <c r="J15" s="86">
        <f t="shared" si="5"/>
        <v>14.399999999999999</v>
      </c>
      <c r="K15" s="86">
        <f t="shared" si="3"/>
        <v>16.908212560386474</v>
      </c>
      <c r="L15" s="69"/>
      <c r="M15" s="28"/>
      <c r="N15" s="28"/>
      <c r="O15" s="28"/>
      <c r="P15" s="28"/>
    </row>
    <row r="16" spans="1:37" s="59" customFormat="1" ht="26.25" customHeight="1" x14ac:dyDescent="0.55000000000000004">
      <c r="A16" s="70">
        <v>2248</v>
      </c>
      <c r="B16" s="71" t="s">
        <v>48</v>
      </c>
      <c r="C16" s="85">
        <v>229</v>
      </c>
      <c r="D16" s="85">
        <v>180</v>
      </c>
      <c r="E16" s="85">
        <f t="shared" si="0"/>
        <v>409</v>
      </c>
      <c r="F16" s="85">
        <v>36</v>
      </c>
      <c r="G16" s="85">
        <v>27</v>
      </c>
      <c r="H16" s="85">
        <f t="shared" si="1"/>
        <v>63</v>
      </c>
      <c r="I16" s="86">
        <f t="shared" si="4"/>
        <v>15.72052401746725</v>
      </c>
      <c r="J16" s="86">
        <f t="shared" si="5"/>
        <v>15</v>
      </c>
      <c r="K16" s="86">
        <f t="shared" si="3"/>
        <v>15.403422982885084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1:16" ht="26.25" customHeight="1" x14ac:dyDescent="0.5">
      <c r="A17" s="70">
        <v>2226</v>
      </c>
      <c r="B17" s="71" t="s">
        <v>49</v>
      </c>
      <c r="C17" s="85">
        <v>1759</v>
      </c>
      <c r="D17" s="85">
        <v>596</v>
      </c>
      <c r="E17" s="85">
        <f t="shared" si="0"/>
        <v>2355</v>
      </c>
      <c r="F17" s="85">
        <v>125</v>
      </c>
      <c r="G17" s="85">
        <v>60</v>
      </c>
      <c r="H17" s="85">
        <f t="shared" si="1"/>
        <v>185</v>
      </c>
      <c r="I17" s="86">
        <f t="shared" si="4"/>
        <v>7.1063104036384317</v>
      </c>
      <c r="J17" s="86">
        <f t="shared" si="5"/>
        <v>10.067114093959731</v>
      </c>
      <c r="K17" s="86">
        <f t="shared" si="3"/>
        <v>7.8556263269639066</v>
      </c>
      <c r="M17" s="34"/>
      <c r="N17" s="28"/>
      <c r="P17" s="28"/>
    </row>
    <row r="18" spans="1:16" ht="26.25" customHeight="1" x14ac:dyDescent="0.5">
      <c r="A18" s="95" t="s">
        <v>35</v>
      </c>
      <c r="B18" s="99"/>
      <c r="C18" s="37">
        <f t="shared" ref="C18:H18" si="6">SUM(C4:C17)</f>
        <v>5542</v>
      </c>
      <c r="D18" s="37">
        <f t="shared" si="6"/>
        <v>3252</v>
      </c>
      <c r="E18" s="37">
        <f t="shared" si="6"/>
        <v>8794</v>
      </c>
      <c r="F18" s="37">
        <f t="shared" si="6"/>
        <v>1177</v>
      </c>
      <c r="G18" s="37">
        <f t="shared" si="6"/>
        <v>819</v>
      </c>
      <c r="H18" s="37">
        <f t="shared" si="6"/>
        <v>1996</v>
      </c>
      <c r="I18" s="72">
        <f t="shared" si="4"/>
        <v>21.237820281486826</v>
      </c>
      <c r="J18" s="72">
        <f t="shared" si="5"/>
        <v>25.184501845018449</v>
      </c>
      <c r="K18" s="38">
        <f t="shared" si="3"/>
        <v>22.697293609279054</v>
      </c>
    </row>
    <row r="19" spans="1:16" ht="26.25" customHeight="1" x14ac:dyDescent="0.5">
      <c r="E19" s="33"/>
    </row>
  </sheetData>
  <mergeCells count="7">
    <mergeCell ref="F2:H2"/>
    <mergeCell ref="I2:K2"/>
    <mergeCell ref="A18:B18"/>
    <mergeCell ref="A1:K1"/>
    <mergeCell ref="A2:A3"/>
    <mergeCell ref="B2:B3"/>
    <mergeCell ref="C2:E2"/>
  </mergeCells>
  <pageMargins left="0.7" right="0.7" top="0.75" bottom="0.75" header="0.3" footer="0.3"/>
  <pageSetup paperSize="9" scale="53" orientation="portrait" r:id="rId1"/>
  <colBreaks count="1" manualBreakCount="1">
    <brk id="11" max="50" man="1"/>
  </colBreaks>
  <ignoredErrors>
    <ignoredError sqref="D18 E18:F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2D00-01BC-408D-8DA6-DD03815C5B23}">
  <dimension ref="A1:AX25"/>
  <sheetViews>
    <sheetView rightToLeft="1" topLeftCell="B1" zoomScaleNormal="100" workbookViewId="0">
      <selection activeCell="C4" sqref="C4:K23"/>
    </sheetView>
  </sheetViews>
  <sheetFormatPr defaultColWidth="8" defaultRowHeight="26.25" customHeight="1" x14ac:dyDescent="0.5"/>
  <cols>
    <col min="1" max="1" width="10.21875" style="31" bestFit="1" customWidth="1"/>
    <col min="2" max="2" width="15.21875" style="31" bestFit="1" customWidth="1"/>
    <col min="3" max="3" width="4.5546875" style="31" bestFit="1" customWidth="1"/>
    <col min="4" max="4" width="4.88671875" style="31" bestFit="1" customWidth="1"/>
    <col min="5" max="5" width="5" style="31" bestFit="1" customWidth="1"/>
    <col min="6" max="6" width="3.6640625" style="31" bestFit="1" customWidth="1"/>
    <col min="7" max="7" width="4" style="31" bestFit="1" customWidth="1"/>
    <col min="8" max="8" width="3.88671875" style="31" bestFit="1" customWidth="1"/>
    <col min="9" max="9" width="5.21875" style="31" bestFit="1" customWidth="1"/>
    <col min="10" max="10" width="4.88671875" style="31" bestFit="1" customWidth="1"/>
    <col min="11" max="11" width="5.109375" style="32" bestFit="1" customWidth="1"/>
    <col min="12" max="13" width="9.44140625" style="32" customWidth="1"/>
    <col min="14" max="16384" width="8" style="31"/>
  </cols>
  <sheetData>
    <row r="1" spans="1:18" ht="26.25" customHeight="1" x14ac:dyDescent="0.5">
      <c r="A1" s="94" t="s">
        <v>137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8" ht="24" customHeight="1" x14ac:dyDescent="0.5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  <c r="L2" s="60"/>
      <c r="M2" s="60"/>
    </row>
    <row r="3" spans="1:18" ht="24" customHeight="1" x14ac:dyDescent="0.5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  <c r="L3" s="60"/>
      <c r="M3" s="60"/>
    </row>
    <row r="4" spans="1:18" ht="26.25" customHeight="1" x14ac:dyDescent="0.5">
      <c r="A4" s="61">
        <v>2339</v>
      </c>
      <c r="B4" s="62" t="s">
        <v>50</v>
      </c>
      <c r="C4" s="83">
        <v>72</v>
      </c>
      <c r="D4" s="83">
        <v>88</v>
      </c>
      <c r="E4" s="83">
        <f t="shared" ref="E4:E23" si="0">C4+D4</f>
        <v>160</v>
      </c>
      <c r="F4" s="83">
        <v>33</v>
      </c>
      <c r="G4" s="83">
        <v>32</v>
      </c>
      <c r="H4" s="83">
        <f t="shared" ref="H4:H23" si="1">F4+G4</f>
        <v>65</v>
      </c>
      <c r="I4" s="84">
        <f t="shared" ref="I4" si="2">F4/C4*100</f>
        <v>45.833333333333329</v>
      </c>
      <c r="J4" s="84">
        <f>G4/D4*100</f>
        <v>36.363636363636367</v>
      </c>
      <c r="K4" s="84">
        <f>H4/E4*100</f>
        <v>40.625</v>
      </c>
      <c r="L4" s="63"/>
      <c r="M4" s="64"/>
      <c r="O4" s="28"/>
      <c r="P4" s="28"/>
      <c r="Q4" s="28"/>
      <c r="R4" s="28"/>
    </row>
    <row r="5" spans="1:18" ht="26.25" customHeight="1" x14ac:dyDescent="0.5">
      <c r="A5" s="61">
        <v>2359</v>
      </c>
      <c r="B5" s="62" t="s">
        <v>51</v>
      </c>
      <c r="C5" s="83">
        <v>147</v>
      </c>
      <c r="D5" s="83">
        <v>392</v>
      </c>
      <c r="E5" s="83">
        <f t="shared" si="0"/>
        <v>539</v>
      </c>
      <c r="F5" s="83">
        <v>51</v>
      </c>
      <c r="G5" s="83">
        <v>123</v>
      </c>
      <c r="H5" s="83">
        <f t="shared" si="1"/>
        <v>174</v>
      </c>
      <c r="I5" s="84">
        <f t="shared" ref="I5:I23" si="3">F5/C5*100</f>
        <v>34.693877551020407</v>
      </c>
      <c r="J5" s="84">
        <f t="shared" ref="J5:J23" si="4">G5/D5*100</f>
        <v>31.377551020408163</v>
      </c>
      <c r="K5" s="84">
        <f t="shared" ref="K5:K24" si="5">H5/E5*100</f>
        <v>32.28200371057514</v>
      </c>
      <c r="L5" s="63"/>
      <c r="M5" s="64"/>
      <c r="O5" s="28"/>
      <c r="P5" s="28"/>
      <c r="Q5" s="28"/>
      <c r="R5" s="28"/>
    </row>
    <row r="6" spans="1:18" ht="26.25" customHeight="1" x14ac:dyDescent="0.5">
      <c r="A6" s="61">
        <v>2335</v>
      </c>
      <c r="B6" s="62" t="s">
        <v>52</v>
      </c>
      <c r="C6" s="83">
        <v>62</v>
      </c>
      <c r="D6" s="83">
        <v>322</v>
      </c>
      <c r="E6" s="83">
        <f t="shared" si="0"/>
        <v>384</v>
      </c>
      <c r="F6" s="83">
        <v>19</v>
      </c>
      <c r="G6" s="83">
        <v>102</v>
      </c>
      <c r="H6" s="83">
        <f t="shared" si="1"/>
        <v>121</v>
      </c>
      <c r="I6" s="84">
        <f t="shared" si="3"/>
        <v>30.64516129032258</v>
      </c>
      <c r="J6" s="84">
        <f t="shared" si="4"/>
        <v>31.677018633540371</v>
      </c>
      <c r="K6" s="84">
        <f t="shared" si="5"/>
        <v>31.510416666666668</v>
      </c>
      <c r="L6" s="63"/>
      <c r="M6" s="64"/>
      <c r="O6" s="28"/>
      <c r="P6" s="28"/>
      <c r="Q6" s="28"/>
      <c r="R6" s="28"/>
    </row>
    <row r="7" spans="1:18" ht="26.25" customHeight="1" x14ac:dyDescent="0.5">
      <c r="A7" s="61">
        <v>2331</v>
      </c>
      <c r="B7" s="62" t="s">
        <v>53</v>
      </c>
      <c r="C7" s="83">
        <v>51</v>
      </c>
      <c r="D7" s="83">
        <v>270</v>
      </c>
      <c r="E7" s="83">
        <f t="shared" si="0"/>
        <v>321</v>
      </c>
      <c r="F7" s="83">
        <v>15</v>
      </c>
      <c r="G7" s="83">
        <v>82</v>
      </c>
      <c r="H7" s="83">
        <f t="shared" si="1"/>
        <v>97</v>
      </c>
      <c r="I7" s="84">
        <f t="shared" si="3"/>
        <v>29.411764705882355</v>
      </c>
      <c r="J7" s="84">
        <f t="shared" si="4"/>
        <v>30.37037037037037</v>
      </c>
      <c r="K7" s="84">
        <f t="shared" si="5"/>
        <v>30.218068535825545</v>
      </c>
      <c r="L7" s="63"/>
      <c r="M7" s="64"/>
      <c r="O7" s="28"/>
      <c r="P7" s="28"/>
      <c r="Q7" s="28"/>
      <c r="R7" s="28"/>
    </row>
    <row r="8" spans="1:18" ht="26.25" customHeight="1" x14ac:dyDescent="0.5">
      <c r="A8" s="61">
        <v>2323</v>
      </c>
      <c r="B8" s="62" t="s">
        <v>54</v>
      </c>
      <c r="C8" s="83">
        <v>137</v>
      </c>
      <c r="D8" s="83">
        <v>1160</v>
      </c>
      <c r="E8" s="83">
        <f t="shared" si="0"/>
        <v>1297</v>
      </c>
      <c r="F8" s="83">
        <v>36</v>
      </c>
      <c r="G8" s="83">
        <v>345</v>
      </c>
      <c r="H8" s="83">
        <f t="shared" si="1"/>
        <v>381</v>
      </c>
      <c r="I8" s="84">
        <f t="shared" si="3"/>
        <v>26.277372262773724</v>
      </c>
      <c r="J8" s="84">
        <f t="shared" si="4"/>
        <v>29.741379310344829</v>
      </c>
      <c r="K8" s="84">
        <f t="shared" si="5"/>
        <v>29.375481881264459</v>
      </c>
      <c r="L8" s="63"/>
      <c r="M8" s="64"/>
      <c r="O8" s="28"/>
      <c r="P8" s="28"/>
      <c r="Q8" s="28"/>
      <c r="R8" s="28"/>
    </row>
    <row r="9" spans="1:18" ht="26.25" customHeight="1" x14ac:dyDescent="0.5">
      <c r="A9" s="61">
        <v>2321</v>
      </c>
      <c r="B9" s="62" t="s">
        <v>55</v>
      </c>
      <c r="C9" s="83">
        <v>66</v>
      </c>
      <c r="D9" s="83">
        <v>840</v>
      </c>
      <c r="E9" s="83">
        <f t="shared" si="0"/>
        <v>906</v>
      </c>
      <c r="F9" s="83">
        <v>19</v>
      </c>
      <c r="G9" s="83">
        <v>215</v>
      </c>
      <c r="H9" s="83">
        <f t="shared" si="1"/>
        <v>234</v>
      </c>
      <c r="I9" s="84">
        <f t="shared" si="3"/>
        <v>28.787878787878789</v>
      </c>
      <c r="J9" s="84">
        <f t="shared" si="4"/>
        <v>25.595238095238095</v>
      </c>
      <c r="K9" s="84">
        <f t="shared" si="5"/>
        <v>25.827814569536422</v>
      </c>
      <c r="L9" s="63"/>
      <c r="M9" s="64"/>
      <c r="O9" s="28"/>
      <c r="P9" s="28"/>
      <c r="Q9" s="28"/>
      <c r="R9" s="28"/>
    </row>
    <row r="10" spans="1:18" ht="26.25" customHeight="1" x14ac:dyDescent="0.5">
      <c r="A10" s="61">
        <v>2363</v>
      </c>
      <c r="B10" s="62" t="s">
        <v>56</v>
      </c>
      <c r="C10" s="83">
        <v>46</v>
      </c>
      <c r="D10" s="83">
        <v>46</v>
      </c>
      <c r="E10" s="83">
        <f t="shared" si="0"/>
        <v>92</v>
      </c>
      <c r="F10" s="83">
        <v>13</v>
      </c>
      <c r="G10" s="83">
        <v>10</v>
      </c>
      <c r="H10" s="83">
        <f t="shared" si="1"/>
        <v>23</v>
      </c>
      <c r="I10" s="84">
        <f t="shared" si="3"/>
        <v>28.260869565217391</v>
      </c>
      <c r="J10" s="84">
        <f t="shared" si="4"/>
        <v>21.739130434782609</v>
      </c>
      <c r="K10" s="84">
        <f t="shared" si="5"/>
        <v>25</v>
      </c>
      <c r="L10" s="63"/>
      <c r="M10" s="64"/>
      <c r="O10" s="28"/>
      <c r="P10" s="28"/>
      <c r="Q10" s="28"/>
      <c r="R10" s="28"/>
    </row>
    <row r="11" spans="1:18" ht="26.25" customHeight="1" x14ac:dyDescent="0.5">
      <c r="A11" s="61">
        <v>2360</v>
      </c>
      <c r="B11" s="62" t="s">
        <v>57</v>
      </c>
      <c r="C11" s="83">
        <v>381</v>
      </c>
      <c r="D11" s="83">
        <v>599</v>
      </c>
      <c r="E11" s="83">
        <f t="shared" si="0"/>
        <v>980</v>
      </c>
      <c r="F11" s="83">
        <v>98</v>
      </c>
      <c r="G11" s="83">
        <v>144</v>
      </c>
      <c r="H11" s="83">
        <f t="shared" si="1"/>
        <v>242</v>
      </c>
      <c r="I11" s="84">
        <f t="shared" si="3"/>
        <v>25.72178477690289</v>
      </c>
      <c r="J11" s="84">
        <f t="shared" si="4"/>
        <v>24.040066777963272</v>
      </c>
      <c r="K11" s="84">
        <f t="shared" si="5"/>
        <v>24.693877551020407</v>
      </c>
      <c r="L11" s="63"/>
      <c r="M11" s="64"/>
      <c r="O11" s="28"/>
      <c r="P11" s="28"/>
      <c r="Q11" s="28"/>
      <c r="R11" s="28"/>
    </row>
    <row r="12" spans="1:18" ht="26.25" customHeight="1" x14ac:dyDescent="0.5">
      <c r="A12" s="65">
        <v>2301</v>
      </c>
      <c r="B12" s="66" t="s">
        <v>58</v>
      </c>
      <c r="C12" s="83">
        <v>489</v>
      </c>
      <c r="D12" s="83">
        <v>2420</v>
      </c>
      <c r="E12" s="83">
        <f t="shared" si="0"/>
        <v>2909</v>
      </c>
      <c r="F12" s="83">
        <v>123</v>
      </c>
      <c r="G12" s="83">
        <v>514</v>
      </c>
      <c r="H12" s="83">
        <f t="shared" si="1"/>
        <v>637</v>
      </c>
      <c r="I12" s="84">
        <f t="shared" si="3"/>
        <v>25.153374233128833</v>
      </c>
      <c r="J12" s="84">
        <f t="shared" si="4"/>
        <v>21.239669421487601</v>
      </c>
      <c r="K12" s="84">
        <f t="shared" si="5"/>
        <v>21.897559298728087</v>
      </c>
      <c r="L12" s="63"/>
      <c r="M12" s="64"/>
      <c r="O12" s="28"/>
      <c r="P12" s="28"/>
      <c r="Q12" s="28"/>
      <c r="R12" s="28"/>
    </row>
    <row r="13" spans="1:18" ht="26.25" customHeight="1" x14ac:dyDescent="0.5">
      <c r="A13" s="61">
        <v>2351</v>
      </c>
      <c r="B13" s="62" t="s">
        <v>59</v>
      </c>
      <c r="C13" s="83">
        <v>65</v>
      </c>
      <c r="D13" s="83">
        <v>257</v>
      </c>
      <c r="E13" s="83">
        <f t="shared" si="0"/>
        <v>322</v>
      </c>
      <c r="F13" s="83">
        <v>11</v>
      </c>
      <c r="G13" s="83">
        <v>42</v>
      </c>
      <c r="H13" s="83">
        <f t="shared" si="1"/>
        <v>53</v>
      </c>
      <c r="I13" s="84">
        <f t="shared" si="3"/>
        <v>16.923076923076923</v>
      </c>
      <c r="J13" s="84">
        <f t="shared" si="4"/>
        <v>16.342412451361866</v>
      </c>
      <c r="K13" s="84">
        <f t="shared" si="5"/>
        <v>16.459627329192546</v>
      </c>
      <c r="L13" s="63"/>
      <c r="M13" s="64"/>
      <c r="O13" s="28"/>
      <c r="P13" s="28"/>
      <c r="Q13" s="28"/>
      <c r="R13" s="28"/>
    </row>
    <row r="14" spans="1:18" ht="26.25" customHeight="1" x14ac:dyDescent="0.5">
      <c r="A14" s="61">
        <v>2370</v>
      </c>
      <c r="B14" s="62" t="s">
        <v>60</v>
      </c>
      <c r="C14" s="83">
        <v>67</v>
      </c>
      <c r="D14" s="83">
        <v>31</v>
      </c>
      <c r="E14" s="83">
        <f t="shared" si="0"/>
        <v>98</v>
      </c>
      <c r="F14" s="83">
        <v>8</v>
      </c>
      <c r="G14" s="83">
        <v>8</v>
      </c>
      <c r="H14" s="83">
        <f t="shared" si="1"/>
        <v>16</v>
      </c>
      <c r="I14" s="84">
        <f t="shared" si="3"/>
        <v>11.940298507462686</v>
      </c>
      <c r="J14" s="84">
        <f t="shared" si="4"/>
        <v>25.806451612903224</v>
      </c>
      <c r="K14" s="84">
        <f t="shared" si="5"/>
        <v>16.326530612244898</v>
      </c>
      <c r="L14" s="63"/>
      <c r="M14" s="64"/>
      <c r="O14" s="28"/>
      <c r="P14" s="28"/>
      <c r="Q14" s="28"/>
      <c r="R14" s="28"/>
    </row>
    <row r="15" spans="1:18" ht="26.25" customHeight="1" x14ac:dyDescent="0.5">
      <c r="A15" s="61">
        <v>2343</v>
      </c>
      <c r="B15" s="62" t="s">
        <v>61</v>
      </c>
      <c r="C15" s="83">
        <v>110</v>
      </c>
      <c r="D15" s="83">
        <v>238</v>
      </c>
      <c r="E15" s="83">
        <f t="shared" si="0"/>
        <v>348</v>
      </c>
      <c r="F15" s="83">
        <v>19</v>
      </c>
      <c r="G15" s="83">
        <v>37</v>
      </c>
      <c r="H15" s="83">
        <f t="shared" si="1"/>
        <v>56</v>
      </c>
      <c r="I15" s="84">
        <f t="shared" si="3"/>
        <v>17.272727272727273</v>
      </c>
      <c r="J15" s="84">
        <f t="shared" si="4"/>
        <v>15.546218487394958</v>
      </c>
      <c r="K15" s="84">
        <f t="shared" si="5"/>
        <v>16.091954022988507</v>
      </c>
      <c r="L15" s="63"/>
      <c r="M15" s="64"/>
      <c r="O15" s="28"/>
      <c r="P15" s="28"/>
      <c r="Q15" s="28"/>
      <c r="R15" s="28"/>
    </row>
    <row r="16" spans="1:18" ht="26.25" customHeight="1" x14ac:dyDescent="0.5">
      <c r="A16" s="61">
        <v>2350</v>
      </c>
      <c r="B16" s="62" t="s">
        <v>62</v>
      </c>
      <c r="C16" s="83">
        <v>339</v>
      </c>
      <c r="D16" s="83">
        <v>731</v>
      </c>
      <c r="E16" s="83">
        <f t="shared" si="0"/>
        <v>1070</v>
      </c>
      <c r="F16" s="83">
        <v>47</v>
      </c>
      <c r="G16" s="83">
        <v>119</v>
      </c>
      <c r="H16" s="83">
        <f t="shared" si="1"/>
        <v>166</v>
      </c>
      <c r="I16" s="84">
        <f t="shared" si="3"/>
        <v>13.864306784660767</v>
      </c>
      <c r="J16" s="84">
        <f t="shared" si="4"/>
        <v>16.279069767441861</v>
      </c>
      <c r="K16" s="84">
        <f t="shared" si="5"/>
        <v>15.514018691588785</v>
      </c>
      <c r="L16" s="63"/>
      <c r="M16" s="64"/>
      <c r="O16" s="28"/>
      <c r="P16" s="28"/>
      <c r="Q16" s="28"/>
      <c r="R16" s="28"/>
    </row>
    <row r="17" spans="1:50" ht="26.25" customHeight="1" x14ac:dyDescent="0.5">
      <c r="A17" s="61">
        <v>2347</v>
      </c>
      <c r="B17" s="62" t="s">
        <v>63</v>
      </c>
      <c r="C17" s="83">
        <v>381</v>
      </c>
      <c r="D17" s="83">
        <v>338</v>
      </c>
      <c r="E17" s="83">
        <f t="shared" si="0"/>
        <v>719</v>
      </c>
      <c r="F17" s="83">
        <v>55</v>
      </c>
      <c r="G17" s="83">
        <v>55</v>
      </c>
      <c r="H17" s="83">
        <f t="shared" si="1"/>
        <v>110</v>
      </c>
      <c r="I17" s="84">
        <f t="shared" si="3"/>
        <v>14.435695538057743</v>
      </c>
      <c r="J17" s="84">
        <f t="shared" si="4"/>
        <v>16.272189349112427</v>
      </c>
      <c r="K17" s="84">
        <f t="shared" si="5"/>
        <v>15.299026425591098</v>
      </c>
      <c r="L17" s="63"/>
      <c r="M17" s="64"/>
      <c r="O17" s="28"/>
      <c r="P17" s="28"/>
      <c r="Q17" s="28"/>
      <c r="R17" s="28"/>
    </row>
    <row r="18" spans="1:50" ht="26.25" customHeight="1" x14ac:dyDescent="0.5">
      <c r="A18" s="61">
        <v>2365</v>
      </c>
      <c r="B18" s="62" t="s">
        <v>64</v>
      </c>
      <c r="C18" s="83">
        <v>91</v>
      </c>
      <c r="D18" s="83">
        <v>141</v>
      </c>
      <c r="E18" s="83">
        <f t="shared" si="0"/>
        <v>232</v>
      </c>
      <c r="F18" s="83">
        <v>10</v>
      </c>
      <c r="G18" s="83">
        <v>25</v>
      </c>
      <c r="H18" s="83">
        <f t="shared" si="1"/>
        <v>35</v>
      </c>
      <c r="I18" s="84">
        <f t="shared" si="3"/>
        <v>10.989010989010989</v>
      </c>
      <c r="J18" s="84">
        <f t="shared" si="4"/>
        <v>17.730496453900709</v>
      </c>
      <c r="K18" s="84">
        <f t="shared" si="5"/>
        <v>15.086206896551724</v>
      </c>
      <c r="L18" s="63"/>
      <c r="M18" s="64"/>
      <c r="O18" s="28"/>
      <c r="P18" s="28"/>
      <c r="Q18" s="28"/>
      <c r="R18" s="28"/>
    </row>
    <row r="19" spans="1:50" ht="26.25" customHeight="1" x14ac:dyDescent="0.5">
      <c r="A19" s="61">
        <v>2317</v>
      </c>
      <c r="B19" s="62" t="s">
        <v>65</v>
      </c>
      <c r="C19" s="83">
        <v>38</v>
      </c>
      <c r="D19" s="83">
        <v>123</v>
      </c>
      <c r="E19" s="83">
        <f t="shared" si="0"/>
        <v>161</v>
      </c>
      <c r="F19" s="83">
        <v>9</v>
      </c>
      <c r="G19" s="83">
        <v>14</v>
      </c>
      <c r="H19" s="83">
        <f t="shared" si="1"/>
        <v>23</v>
      </c>
      <c r="I19" s="84">
        <f t="shared" si="3"/>
        <v>23.684210526315788</v>
      </c>
      <c r="J19" s="84">
        <f t="shared" si="4"/>
        <v>11.38211382113821</v>
      </c>
      <c r="K19" s="84">
        <f t="shared" si="5"/>
        <v>14.285714285714285</v>
      </c>
      <c r="L19" s="63"/>
      <c r="M19" s="64"/>
      <c r="O19" s="28"/>
      <c r="P19" s="28"/>
      <c r="Q19" s="28"/>
      <c r="R19" s="28"/>
    </row>
    <row r="20" spans="1:50" ht="26.25" customHeight="1" x14ac:dyDescent="0.5">
      <c r="A20" s="61">
        <v>2373</v>
      </c>
      <c r="B20" s="62" t="s">
        <v>66</v>
      </c>
      <c r="C20" s="83">
        <v>16</v>
      </c>
      <c r="D20" s="83">
        <v>75</v>
      </c>
      <c r="E20" s="83">
        <f t="shared" si="0"/>
        <v>91</v>
      </c>
      <c r="F20" s="83">
        <v>3</v>
      </c>
      <c r="G20" s="83">
        <v>10</v>
      </c>
      <c r="H20" s="83">
        <f t="shared" si="1"/>
        <v>13</v>
      </c>
      <c r="I20" s="84">
        <f t="shared" si="3"/>
        <v>18.75</v>
      </c>
      <c r="J20" s="84">
        <f t="shared" si="4"/>
        <v>13.333333333333334</v>
      </c>
      <c r="K20" s="84">
        <f t="shared" si="5"/>
        <v>14.285714285714285</v>
      </c>
      <c r="L20" s="63"/>
      <c r="M20" s="64"/>
      <c r="O20" s="28"/>
      <c r="P20" s="28"/>
      <c r="Q20" s="28"/>
      <c r="R20" s="28"/>
    </row>
    <row r="21" spans="1:50" ht="26.25" customHeight="1" x14ac:dyDescent="0.5">
      <c r="A21" s="61">
        <v>2307</v>
      </c>
      <c r="B21" s="62" t="s">
        <v>67</v>
      </c>
      <c r="C21" s="83">
        <v>510</v>
      </c>
      <c r="D21" s="83">
        <v>3460</v>
      </c>
      <c r="E21" s="83">
        <f t="shared" si="0"/>
        <v>3970</v>
      </c>
      <c r="F21" s="83">
        <v>82</v>
      </c>
      <c r="G21" s="83">
        <v>358</v>
      </c>
      <c r="H21" s="83">
        <f t="shared" si="1"/>
        <v>440</v>
      </c>
      <c r="I21" s="84">
        <f t="shared" si="3"/>
        <v>16.078431372549019</v>
      </c>
      <c r="J21" s="84">
        <f t="shared" si="4"/>
        <v>10.346820809248555</v>
      </c>
      <c r="K21" s="84">
        <f t="shared" si="5"/>
        <v>11.083123425692696</v>
      </c>
      <c r="L21" s="63"/>
      <c r="M21" s="64"/>
      <c r="O21" s="28"/>
      <c r="P21" s="28"/>
      <c r="Q21" s="28"/>
      <c r="R21" s="28"/>
    </row>
    <row r="22" spans="1:50" ht="26.25" customHeight="1" x14ac:dyDescent="0.5">
      <c r="A22" s="61">
        <v>2354</v>
      </c>
      <c r="B22" s="62" t="s">
        <v>68</v>
      </c>
      <c r="C22" s="83">
        <v>1114</v>
      </c>
      <c r="D22" s="83">
        <v>1876</v>
      </c>
      <c r="E22" s="83">
        <f t="shared" si="0"/>
        <v>2990</v>
      </c>
      <c r="F22" s="83">
        <v>69</v>
      </c>
      <c r="G22" s="83">
        <v>141</v>
      </c>
      <c r="H22" s="83">
        <f t="shared" si="1"/>
        <v>210</v>
      </c>
      <c r="I22" s="84">
        <f t="shared" si="3"/>
        <v>6.1938958707360863</v>
      </c>
      <c r="J22" s="84">
        <f t="shared" si="4"/>
        <v>7.5159914712153526</v>
      </c>
      <c r="K22" s="84">
        <f t="shared" si="5"/>
        <v>7.023411371237458</v>
      </c>
      <c r="L22" s="63"/>
      <c r="M22" s="64"/>
      <c r="O22" s="28"/>
      <c r="P22" s="28"/>
      <c r="Q22" s="28"/>
      <c r="R22" s="28"/>
    </row>
    <row r="23" spans="1:50" s="67" customFormat="1" ht="26.25" customHeight="1" x14ac:dyDescent="0.5">
      <c r="A23" s="61">
        <v>2358</v>
      </c>
      <c r="B23" s="62" t="s">
        <v>69</v>
      </c>
      <c r="C23" s="83">
        <v>252</v>
      </c>
      <c r="D23" s="83">
        <v>423</v>
      </c>
      <c r="E23" s="83">
        <f t="shared" si="0"/>
        <v>675</v>
      </c>
      <c r="F23" s="83">
        <v>14</v>
      </c>
      <c r="G23" s="83">
        <v>30</v>
      </c>
      <c r="H23" s="83">
        <f t="shared" si="1"/>
        <v>44</v>
      </c>
      <c r="I23" s="84">
        <f t="shared" si="3"/>
        <v>5.5555555555555554</v>
      </c>
      <c r="J23" s="84">
        <f t="shared" si="4"/>
        <v>7.0921985815602842</v>
      </c>
      <c r="K23" s="84">
        <f t="shared" si="5"/>
        <v>6.5185185185185182</v>
      </c>
      <c r="L23" s="63"/>
      <c r="M23" s="64"/>
      <c r="N23" s="31"/>
      <c r="O23" s="31"/>
      <c r="P23" s="28"/>
      <c r="Q23" s="31"/>
      <c r="R23" s="2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1:50" ht="26.25" customHeight="1" x14ac:dyDescent="0.5">
      <c r="A24" s="95" t="s">
        <v>35</v>
      </c>
      <c r="B24" s="99"/>
      <c r="C24" s="37">
        <f t="shared" ref="C24:H24" si="6">SUM(C4:C23)</f>
        <v>4434</v>
      </c>
      <c r="D24" s="37">
        <f t="shared" si="6"/>
        <v>13830</v>
      </c>
      <c r="E24" s="37">
        <f t="shared" si="6"/>
        <v>18264</v>
      </c>
      <c r="F24" s="37">
        <f t="shared" si="6"/>
        <v>734</v>
      </c>
      <c r="G24" s="37">
        <f t="shared" si="6"/>
        <v>2406</v>
      </c>
      <c r="H24" s="37">
        <f t="shared" si="6"/>
        <v>3140</v>
      </c>
      <c r="I24" s="68">
        <f t="shared" ref="I24" si="7">F24/C24*100</f>
        <v>16.553901668921966</v>
      </c>
      <c r="J24" s="68">
        <f t="shared" ref="J24" si="8">G24/D24*100</f>
        <v>17.396963123644252</v>
      </c>
      <c r="K24" s="68">
        <f t="shared" si="5"/>
        <v>17.192290845378889</v>
      </c>
    </row>
    <row r="25" spans="1:50" ht="26.25" customHeight="1" x14ac:dyDescent="0.5">
      <c r="E25" s="33"/>
    </row>
  </sheetData>
  <mergeCells count="7">
    <mergeCell ref="A24:B24"/>
    <mergeCell ref="A1:K1"/>
    <mergeCell ref="A2:A3"/>
    <mergeCell ref="I2:K2"/>
    <mergeCell ref="B2:B3"/>
    <mergeCell ref="C2:E2"/>
    <mergeCell ref="F2:H2"/>
  </mergeCells>
  <pageMargins left="0.7" right="0.7" top="0.75" bottom="0.75" header="0.3" footer="0.3"/>
  <pageSetup paperSize="9" orientation="portrait" r:id="rId1"/>
  <ignoredErrors>
    <ignoredError sqref="D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002B-1FD3-42A4-8238-6EB89540D1ED}">
  <dimension ref="A1:S23"/>
  <sheetViews>
    <sheetView rightToLeft="1" topLeftCell="B1" zoomScaleNormal="100" workbookViewId="0">
      <selection activeCell="C4" sqref="C4:K21"/>
    </sheetView>
  </sheetViews>
  <sheetFormatPr defaultColWidth="8" defaultRowHeight="26.25" customHeight="1" x14ac:dyDescent="0.5"/>
  <cols>
    <col min="1" max="1" width="10.21875" style="31" bestFit="1" customWidth="1"/>
    <col min="2" max="2" width="29.5546875" style="31" bestFit="1" customWidth="1"/>
    <col min="3" max="3" width="4.44140625" style="28" bestFit="1" customWidth="1"/>
    <col min="4" max="4" width="4.33203125" style="28" bestFit="1" customWidth="1"/>
    <col min="5" max="5" width="4.109375" style="28" bestFit="1" customWidth="1"/>
    <col min="6" max="6" width="3.33203125" style="28" bestFit="1" customWidth="1"/>
    <col min="7" max="7" width="3.6640625" style="28" bestFit="1" customWidth="1"/>
    <col min="8" max="8" width="4.21875" style="28" bestFit="1" customWidth="1"/>
    <col min="9" max="10" width="5.21875" style="28" bestFit="1" customWidth="1"/>
    <col min="11" max="11" width="5.21875" style="30" bestFit="1" customWidth="1"/>
    <col min="12" max="16384" width="8" style="31"/>
  </cols>
  <sheetData>
    <row r="1" spans="1:11" ht="26.25" customHeight="1" x14ac:dyDescent="0.5">
      <c r="A1" s="94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4" customHeight="1" x14ac:dyDescent="0.5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</row>
    <row r="3" spans="1:11" ht="24" customHeight="1" x14ac:dyDescent="0.5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</row>
    <row r="4" spans="1:11" ht="26.25" customHeight="1" x14ac:dyDescent="0.5">
      <c r="A4" s="54">
        <v>2449</v>
      </c>
      <c r="B4" s="55" t="s">
        <v>70</v>
      </c>
      <c r="C4" s="81">
        <v>18</v>
      </c>
      <c r="D4" s="81">
        <v>28</v>
      </c>
      <c r="E4" s="81">
        <f t="shared" ref="E4:E21" si="0">D4+C4</f>
        <v>46</v>
      </c>
      <c r="F4" s="81">
        <v>10</v>
      </c>
      <c r="G4" s="81">
        <v>15</v>
      </c>
      <c r="H4" s="81">
        <f t="shared" ref="H4:H21" si="1">G4+F4</f>
        <v>25</v>
      </c>
      <c r="I4" s="82">
        <f t="shared" ref="I4" si="2">F4/C4*100</f>
        <v>55.555555555555557</v>
      </c>
      <c r="J4" s="82">
        <f>G4/D4*100</f>
        <v>53.571428571428569</v>
      </c>
      <c r="K4" s="82">
        <f>H4/E4*100</f>
        <v>54.347826086956516</v>
      </c>
    </row>
    <row r="5" spans="1:11" ht="27.75" customHeight="1" x14ac:dyDescent="0.5">
      <c r="A5" s="54">
        <v>2420</v>
      </c>
      <c r="B5" s="55" t="s">
        <v>71</v>
      </c>
      <c r="C5" s="81">
        <v>109</v>
      </c>
      <c r="D5" s="81">
        <v>56</v>
      </c>
      <c r="E5" s="81">
        <f t="shared" si="0"/>
        <v>165</v>
      </c>
      <c r="F5" s="81">
        <v>50</v>
      </c>
      <c r="G5" s="81">
        <v>23</v>
      </c>
      <c r="H5" s="81">
        <f t="shared" si="1"/>
        <v>73</v>
      </c>
      <c r="I5" s="82">
        <f t="shared" ref="I5:I21" si="3">F5/C5*100</f>
        <v>45.871559633027523</v>
      </c>
      <c r="J5" s="82">
        <f t="shared" ref="J5:J21" si="4">G5/D5*100</f>
        <v>41.071428571428569</v>
      </c>
      <c r="K5" s="82">
        <f t="shared" ref="K5:K22" si="5">H5/E5*100</f>
        <v>44.242424242424242</v>
      </c>
    </row>
    <row r="6" spans="1:11" ht="26.25" customHeight="1" x14ac:dyDescent="0.5">
      <c r="A6" s="54">
        <v>2441</v>
      </c>
      <c r="B6" s="55" t="s">
        <v>72</v>
      </c>
      <c r="C6" s="81">
        <v>44</v>
      </c>
      <c r="D6" s="81">
        <v>63</v>
      </c>
      <c r="E6" s="81">
        <f t="shared" si="0"/>
        <v>107</v>
      </c>
      <c r="F6" s="81">
        <v>22</v>
      </c>
      <c r="G6" s="81">
        <v>24</v>
      </c>
      <c r="H6" s="81">
        <f t="shared" si="1"/>
        <v>46</v>
      </c>
      <c r="I6" s="82">
        <f t="shared" si="3"/>
        <v>50</v>
      </c>
      <c r="J6" s="82">
        <f t="shared" si="4"/>
        <v>38.095238095238095</v>
      </c>
      <c r="K6" s="82">
        <f t="shared" si="5"/>
        <v>42.990654205607477</v>
      </c>
    </row>
    <row r="7" spans="1:11" ht="26.25" customHeight="1" x14ac:dyDescent="0.5">
      <c r="A7" s="54">
        <v>2404</v>
      </c>
      <c r="B7" s="55" t="s">
        <v>73</v>
      </c>
      <c r="C7" s="81">
        <v>38</v>
      </c>
      <c r="D7" s="81">
        <v>135</v>
      </c>
      <c r="E7" s="81">
        <f t="shared" si="0"/>
        <v>173</v>
      </c>
      <c r="F7" s="81">
        <v>16</v>
      </c>
      <c r="G7" s="81">
        <v>50</v>
      </c>
      <c r="H7" s="81">
        <f t="shared" si="1"/>
        <v>66</v>
      </c>
      <c r="I7" s="82">
        <f t="shared" si="3"/>
        <v>42.105263157894733</v>
      </c>
      <c r="J7" s="82">
        <f t="shared" si="4"/>
        <v>37.037037037037038</v>
      </c>
      <c r="K7" s="82">
        <f t="shared" si="5"/>
        <v>38.150289017341038</v>
      </c>
    </row>
    <row r="8" spans="1:11" ht="26.25" customHeight="1" x14ac:dyDescent="0.5">
      <c r="A8" s="54">
        <v>2448</v>
      </c>
      <c r="B8" s="55" t="s">
        <v>74</v>
      </c>
      <c r="C8" s="81">
        <v>91</v>
      </c>
      <c r="D8" s="81">
        <v>108</v>
      </c>
      <c r="E8" s="81">
        <f t="shared" si="0"/>
        <v>199</v>
      </c>
      <c r="F8" s="81">
        <v>41</v>
      </c>
      <c r="G8" s="81">
        <v>33</v>
      </c>
      <c r="H8" s="81">
        <f t="shared" si="1"/>
        <v>74</v>
      </c>
      <c r="I8" s="82">
        <f t="shared" si="3"/>
        <v>45.054945054945058</v>
      </c>
      <c r="J8" s="82">
        <f t="shared" si="4"/>
        <v>30.555555555555557</v>
      </c>
      <c r="K8" s="82">
        <f t="shared" si="5"/>
        <v>37.185929648241206</v>
      </c>
    </row>
    <row r="9" spans="1:11" ht="26.25" customHeight="1" x14ac:dyDescent="0.5">
      <c r="A9" s="54">
        <v>2427</v>
      </c>
      <c r="B9" s="55" t="s">
        <v>75</v>
      </c>
      <c r="C9" s="81">
        <v>133</v>
      </c>
      <c r="D9" s="81">
        <v>202</v>
      </c>
      <c r="E9" s="81">
        <f t="shared" si="0"/>
        <v>335</v>
      </c>
      <c r="F9" s="81">
        <v>46</v>
      </c>
      <c r="G9" s="81">
        <v>78</v>
      </c>
      <c r="H9" s="81">
        <f t="shared" si="1"/>
        <v>124</v>
      </c>
      <c r="I9" s="82">
        <f t="shared" si="3"/>
        <v>34.586466165413533</v>
      </c>
      <c r="J9" s="82">
        <f t="shared" si="4"/>
        <v>38.613861386138616</v>
      </c>
      <c r="K9" s="82">
        <f t="shared" si="5"/>
        <v>37.014925373134325</v>
      </c>
    </row>
    <row r="10" spans="1:11" ht="26.25" customHeight="1" x14ac:dyDescent="0.5">
      <c r="A10" s="54">
        <v>2431</v>
      </c>
      <c r="B10" s="55" t="s">
        <v>76</v>
      </c>
      <c r="C10" s="81">
        <v>178</v>
      </c>
      <c r="D10" s="81">
        <v>125</v>
      </c>
      <c r="E10" s="81">
        <f t="shared" si="0"/>
        <v>303</v>
      </c>
      <c r="F10" s="81">
        <v>63</v>
      </c>
      <c r="G10" s="81">
        <v>47</v>
      </c>
      <c r="H10" s="81">
        <f t="shared" si="1"/>
        <v>110</v>
      </c>
      <c r="I10" s="82">
        <f t="shared" si="3"/>
        <v>35.393258426966291</v>
      </c>
      <c r="J10" s="82">
        <f t="shared" si="4"/>
        <v>37.6</v>
      </c>
      <c r="K10" s="82">
        <f t="shared" si="5"/>
        <v>36.303630363036305</v>
      </c>
    </row>
    <row r="11" spans="1:11" ht="23.25" customHeight="1" x14ac:dyDescent="0.5">
      <c r="A11" s="54">
        <v>2417</v>
      </c>
      <c r="B11" s="55" t="s">
        <v>77</v>
      </c>
      <c r="C11" s="81">
        <v>17</v>
      </c>
      <c r="D11" s="81">
        <v>49</v>
      </c>
      <c r="E11" s="81">
        <f t="shared" si="0"/>
        <v>66</v>
      </c>
      <c r="F11" s="81">
        <v>7</v>
      </c>
      <c r="G11" s="81">
        <v>16</v>
      </c>
      <c r="H11" s="81">
        <f t="shared" si="1"/>
        <v>23</v>
      </c>
      <c r="I11" s="82">
        <f t="shared" si="3"/>
        <v>41.17647058823529</v>
      </c>
      <c r="J11" s="82">
        <f t="shared" si="4"/>
        <v>32.653061224489797</v>
      </c>
      <c r="K11" s="82">
        <f t="shared" si="5"/>
        <v>34.848484848484851</v>
      </c>
    </row>
    <row r="12" spans="1:11" ht="26.25" customHeight="1" x14ac:dyDescent="0.5">
      <c r="A12" s="54">
        <v>2416</v>
      </c>
      <c r="B12" s="55" t="s">
        <v>78</v>
      </c>
      <c r="C12" s="81">
        <v>57</v>
      </c>
      <c r="D12" s="81">
        <v>85</v>
      </c>
      <c r="E12" s="81">
        <f t="shared" si="0"/>
        <v>142</v>
      </c>
      <c r="F12" s="81">
        <v>28</v>
      </c>
      <c r="G12" s="81">
        <v>21</v>
      </c>
      <c r="H12" s="81">
        <f t="shared" si="1"/>
        <v>49</v>
      </c>
      <c r="I12" s="82">
        <f t="shared" si="3"/>
        <v>49.122807017543856</v>
      </c>
      <c r="J12" s="82">
        <f t="shared" si="4"/>
        <v>24.705882352941178</v>
      </c>
      <c r="K12" s="82">
        <f t="shared" si="5"/>
        <v>34.507042253521128</v>
      </c>
    </row>
    <row r="13" spans="1:11" ht="26.25" customHeight="1" x14ac:dyDescent="0.5">
      <c r="A13" s="54">
        <v>2444</v>
      </c>
      <c r="B13" s="55" t="s">
        <v>79</v>
      </c>
      <c r="C13" s="81">
        <v>89</v>
      </c>
      <c r="D13" s="81">
        <v>106</v>
      </c>
      <c r="E13" s="81">
        <f t="shared" si="0"/>
        <v>195</v>
      </c>
      <c r="F13" s="81">
        <v>33</v>
      </c>
      <c r="G13" s="81">
        <v>34</v>
      </c>
      <c r="H13" s="81">
        <f t="shared" si="1"/>
        <v>67</v>
      </c>
      <c r="I13" s="82">
        <f t="shared" si="3"/>
        <v>37.078651685393261</v>
      </c>
      <c r="J13" s="82">
        <f t="shared" si="4"/>
        <v>32.075471698113205</v>
      </c>
      <c r="K13" s="82">
        <f t="shared" si="5"/>
        <v>34.358974358974358</v>
      </c>
    </row>
    <row r="14" spans="1:11" ht="26.25" customHeight="1" x14ac:dyDescent="0.5">
      <c r="A14" s="54">
        <v>2439</v>
      </c>
      <c r="B14" s="55" t="s">
        <v>80</v>
      </c>
      <c r="C14" s="81">
        <v>82</v>
      </c>
      <c r="D14" s="81">
        <v>63</v>
      </c>
      <c r="E14" s="81">
        <f t="shared" si="0"/>
        <v>145</v>
      </c>
      <c r="F14" s="81">
        <v>33</v>
      </c>
      <c r="G14" s="81">
        <v>16</v>
      </c>
      <c r="H14" s="81">
        <f t="shared" si="1"/>
        <v>49</v>
      </c>
      <c r="I14" s="82">
        <f t="shared" si="3"/>
        <v>40.243902439024396</v>
      </c>
      <c r="J14" s="82">
        <f t="shared" si="4"/>
        <v>25.396825396825395</v>
      </c>
      <c r="K14" s="82">
        <f t="shared" si="5"/>
        <v>33.793103448275865</v>
      </c>
    </row>
    <row r="15" spans="1:11" ht="26.25" customHeight="1" x14ac:dyDescent="0.5">
      <c r="A15" s="54">
        <v>2432</v>
      </c>
      <c r="B15" s="55" t="s">
        <v>81</v>
      </c>
      <c r="C15" s="81">
        <v>212</v>
      </c>
      <c r="D15" s="81">
        <v>370</v>
      </c>
      <c r="E15" s="81">
        <f t="shared" si="0"/>
        <v>582</v>
      </c>
      <c r="F15" s="81">
        <v>82</v>
      </c>
      <c r="G15" s="81">
        <v>105</v>
      </c>
      <c r="H15" s="81">
        <f t="shared" si="1"/>
        <v>187</v>
      </c>
      <c r="I15" s="82">
        <f t="shared" si="3"/>
        <v>38.679245283018872</v>
      </c>
      <c r="J15" s="82">
        <f t="shared" si="4"/>
        <v>28.378378378378379</v>
      </c>
      <c r="K15" s="82">
        <f t="shared" si="5"/>
        <v>32.130584192439862</v>
      </c>
    </row>
    <row r="16" spans="1:11" ht="25.5" customHeight="1" x14ac:dyDescent="0.5">
      <c r="A16" s="54">
        <v>2424</v>
      </c>
      <c r="B16" s="55" t="s">
        <v>82</v>
      </c>
      <c r="C16" s="81">
        <v>134</v>
      </c>
      <c r="D16" s="81">
        <v>408</v>
      </c>
      <c r="E16" s="81">
        <f t="shared" si="0"/>
        <v>542</v>
      </c>
      <c r="F16" s="81">
        <v>46</v>
      </c>
      <c r="G16" s="81">
        <v>117</v>
      </c>
      <c r="H16" s="81">
        <f t="shared" si="1"/>
        <v>163</v>
      </c>
      <c r="I16" s="82">
        <f t="shared" si="3"/>
        <v>34.328358208955223</v>
      </c>
      <c r="J16" s="82">
        <f t="shared" si="4"/>
        <v>28.676470588235293</v>
      </c>
      <c r="K16" s="82">
        <f t="shared" si="5"/>
        <v>30.073800738007378</v>
      </c>
    </row>
    <row r="17" spans="1:19" ht="26.25" customHeight="1" x14ac:dyDescent="0.5">
      <c r="A17" s="54">
        <v>2437</v>
      </c>
      <c r="B17" s="55" t="s">
        <v>83</v>
      </c>
      <c r="C17" s="81">
        <v>89</v>
      </c>
      <c r="D17" s="81">
        <v>116</v>
      </c>
      <c r="E17" s="81">
        <f t="shared" si="0"/>
        <v>205</v>
      </c>
      <c r="F17" s="81">
        <v>28</v>
      </c>
      <c r="G17" s="81">
        <v>26</v>
      </c>
      <c r="H17" s="81">
        <f t="shared" si="1"/>
        <v>54</v>
      </c>
      <c r="I17" s="82">
        <f t="shared" si="3"/>
        <v>31.460674157303369</v>
      </c>
      <c r="J17" s="82">
        <f t="shared" si="4"/>
        <v>22.413793103448278</v>
      </c>
      <c r="K17" s="82">
        <f t="shared" si="5"/>
        <v>26.341463414634148</v>
      </c>
    </row>
    <row r="18" spans="1:19" ht="26.25" customHeight="1" x14ac:dyDescent="0.5">
      <c r="A18" s="56">
        <v>2440</v>
      </c>
      <c r="B18" s="57" t="s">
        <v>84</v>
      </c>
      <c r="C18" s="81">
        <v>136</v>
      </c>
      <c r="D18" s="81">
        <v>92</v>
      </c>
      <c r="E18" s="81">
        <f t="shared" si="0"/>
        <v>228</v>
      </c>
      <c r="F18" s="81">
        <v>40</v>
      </c>
      <c r="G18" s="81">
        <v>19</v>
      </c>
      <c r="H18" s="81">
        <f t="shared" si="1"/>
        <v>59</v>
      </c>
      <c r="I18" s="82">
        <f t="shared" si="3"/>
        <v>29.411764705882355</v>
      </c>
      <c r="J18" s="82">
        <f t="shared" si="4"/>
        <v>20.652173913043477</v>
      </c>
      <c r="K18" s="82">
        <f t="shared" si="5"/>
        <v>25.877192982456144</v>
      </c>
    </row>
    <row r="19" spans="1:19" ht="26.25" customHeight="1" x14ac:dyDescent="0.5">
      <c r="A19" s="54">
        <v>2406</v>
      </c>
      <c r="B19" s="55" t="s">
        <v>85</v>
      </c>
      <c r="C19" s="81">
        <v>332</v>
      </c>
      <c r="D19" s="81">
        <v>329</v>
      </c>
      <c r="E19" s="81">
        <f t="shared" si="0"/>
        <v>661</v>
      </c>
      <c r="F19" s="81">
        <v>57</v>
      </c>
      <c r="G19" s="81">
        <v>64</v>
      </c>
      <c r="H19" s="81">
        <f t="shared" si="1"/>
        <v>121</v>
      </c>
      <c r="I19" s="82">
        <f t="shared" si="3"/>
        <v>17.168674698795179</v>
      </c>
      <c r="J19" s="82">
        <f t="shared" si="4"/>
        <v>19.45288753799392</v>
      </c>
      <c r="K19" s="82">
        <f t="shared" si="5"/>
        <v>18.305597579425115</v>
      </c>
    </row>
    <row r="20" spans="1:19" ht="26.25" customHeight="1" x14ac:dyDescent="0.5">
      <c r="A20" s="54">
        <v>2412</v>
      </c>
      <c r="B20" s="55" t="s">
        <v>86</v>
      </c>
      <c r="C20" s="81">
        <v>412</v>
      </c>
      <c r="D20" s="81">
        <v>169</v>
      </c>
      <c r="E20" s="81">
        <f t="shared" si="0"/>
        <v>581</v>
      </c>
      <c r="F20" s="81">
        <v>76</v>
      </c>
      <c r="G20" s="81">
        <v>22</v>
      </c>
      <c r="H20" s="81">
        <f t="shared" si="1"/>
        <v>98</v>
      </c>
      <c r="I20" s="82">
        <f t="shared" si="3"/>
        <v>18.446601941747574</v>
      </c>
      <c r="J20" s="82">
        <f t="shared" si="4"/>
        <v>13.017751479289942</v>
      </c>
      <c r="K20" s="82">
        <f t="shared" si="5"/>
        <v>16.867469879518072</v>
      </c>
    </row>
    <row r="21" spans="1:19" ht="26.25" customHeight="1" x14ac:dyDescent="0.5">
      <c r="A21" s="54">
        <v>2401</v>
      </c>
      <c r="B21" s="55" t="s">
        <v>87</v>
      </c>
      <c r="C21" s="81">
        <v>182</v>
      </c>
      <c r="D21" s="81">
        <v>185</v>
      </c>
      <c r="E21" s="81">
        <f t="shared" si="0"/>
        <v>367</v>
      </c>
      <c r="F21" s="81">
        <v>21</v>
      </c>
      <c r="G21" s="81">
        <v>24</v>
      </c>
      <c r="H21" s="81">
        <f t="shared" si="1"/>
        <v>45</v>
      </c>
      <c r="I21" s="82">
        <f t="shared" si="3"/>
        <v>11.538461538461538</v>
      </c>
      <c r="J21" s="82">
        <f t="shared" si="4"/>
        <v>12.972972972972974</v>
      </c>
      <c r="K21" s="82">
        <f t="shared" si="5"/>
        <v>12.26158038147139</v>
      </c>
    </row>
    <row r="22" spans="1:19" s="59" customFormat="1" ht="26.25" customHeight="1" x14ac:dyDescent="0.55000000000000004">
      <c r="A22" s="95" t="s">
        <v>35</v>
      </c>
      <c r="B22" s="99"/>
      <c r="C22" s="37">
        <f t="shared" ref="C22:H22" si="6">SUM(C4:C21)</f>
        <v>2353</v>
      </c>
      <c r="D22" s="37">
        <f t="shared" si="6"/>
        <v>2689</v>
      </c>
      <c r="E22" s="37">
        <f t="shared" si="6"/>
        <v>5042</v>
      </c>
      <c r="F22" s="37">
        <f t="shared" si="6"/>
        <v>699</v>
      </c>
      <c r="G22" s="37">
        <f t="shared" si="6"/>
        <v>734</v>
      </c>
      <c r="H22" s="37">
        <f t="shared" si="6"/>
        <v>1433</v>
      </c>
      <c r="I22" s="58">
        <f>F22/C22*100</f>
        <v>29.706757331066726</v>
      </c>
      <c r="J22" s="58">
        <f>G22/D22*100</f>
        <v>27.296392711044998</v>
      </c>
      <c r="K22" s="38">
        <f t="shared" si="5"/>
        <v>28.421261404204678</v>
      </c>
      <c r="L22" s="28"/>
      <c r="M22" s="28"/>
      <c r="N22" s="28"/>
      <c r="O22" s="28"/>
      <c r="P22" s="28"/>
      <c r="Q22" s="28"/>
      <c r="R22" s="28"/>
      <c r="S22" s="28"/>
    </row>
    <row r="23" spans="1:19" ht="26.25" customHeight="1" x14ac:dyDescent="0.5">
      <c r="E23" s="29"/>
    </row>
  </sheetData>
  <mergeCells count="7">
    <mergeCell ref="F2:H2"/>
    <mergeCell ref="I2:K2"/>
    <mergeCell ref="A22:B22"/>
    <mergeCell ref="A1:K1"/>
    <mergeCell ref="A2:A3"/>
    <mergeCell ref="B2:B3"/>
    <mergeCell ref="C2:E2"/>
  </mergeCells>
  <pageMargins left="0.7" right="0.7" top="0.75" bottom="0.75" header="0.3" footer="0.3"/>
  <pageSetup paperSize="9" orientation="portrait" r:id="rId1"/>
  <ignoredErrors>
    <ignoredError sqref="D22 G22 E22 H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24CD-7A72-4843-83C4-D0D3035B87A9}">
  <dimension ref="A1:K13"/>
  <sheetViews>
    <sheetView rightToLeft="1" topLeftCell="B1" zoomScaleNormal="100" workbookViewId="0">
      <selection activeCell="K11" sqref="A11:K11"/>
    </sheetView>
  </sheetViews>
  <sheetFormatPr defaultColWidth="8" defaultRowHeight="26.25" customHeight="1" x14ac:dyDescent="0.55000000000000004"/>
  <cols>
    <col min="1" max="1" width="10.21875" style="28" bestFit="1" customWidth="1"/>
    <col min="2" max="2" width="13.77734375" style="28" bestFit="1" customWidth="1"/>
    <col min="3" max="3" width="4" style="28" bestFit="1" customWidth="1"/>
    <col min="4" max="4" width="4.33203125" style="28" bestFit="1" customWidth="1"/>
    <col min="5" max="5" width="4.44140625" style="28" bestFit="1" customWidth="1"/>
    <col min="6" max="6" width="3.109375" style="28" bestFit="1" customWidth="1"/>
    <col min="7" max="7" width="3.21875" style="28" bestFit="1" customWidth="1"/>
    <col min="8" max="8" width="3.6640625" style="28" bestFit="1" customWidth="1"/>
    <col min="9" max="9" width="4.44140625" style="28" bestFit="1" customWidth="1"/>
    <col min="10" max="10" width="4.21875" style="28" bestFit="1" customWidth="1"/>
    <col min="11" max="11" width="4.6640625" style="30" bestFit="1" customWidth="1"/>
    <col min="12" max="16384" width="8" style="28"/>
  </cols>
  <sheetData>
    <row r="1" spans="1:11" ht="26.25" customHeight="1" x14ac:dyDescent="0.55000000000000004">
      <c r="A1" s="94" t="s">
        <v>135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4" customHeight="1" x14ac:dyDescent="0.55000000000000004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</row>
    <row r="3" spans="1:11" ht="24" customHeight="1" x14ac:dyDescent="0.55000000000000004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</row>
    <row r="4" spans="1:11" ht="26.25" customHeight="1" x14ac:dyDescent="0.55000000000000004">
      <c r="A4" s="53">
        <v>2505</v>
      </c>
      <c r="B4" s="53" t="s">
        <v>88</v>
      </c>
      <c r="C4" s="78">
        <v>87</v>
      </c>
      <c r="D4" s="78">
        <v>59</v>
      </c>
      <c r="E4" s="78">
        <f t="shared" ref="E4:E10" si="0">C4+D4</f>
        <v>146</v>
      </c>
      <c r="F4" s="78">
        <v>14</v>
      </c>
      <c r="G4" s="78">
        <v>4</v>
      </c>
      <c r="H4" s="78">
        <f t="shared" ref="H4:H10" si="1">F4+G4</f>
        <v>18</v>
      </c>
      <c r="I4" s="80">
        <f t="shared" ref="I4" si="2">F4/C4*100</f>
        <v>16.091954022988507</v>
      </c>
      <c r="J4" s="80">
        <f>G4/D4*100</f>
        <v>6.7796610169491522</v>
      </c>
      <c r="K4" s="80">
        <f>H4/E4*100</f>
        <v>12.328767123287671</v>
      </c>
    </row>
    <row r="5" spans="1:11" ht="26.25" customHeight="1" x14ac:dyDescent="0.55000000000000004">
      <c r="A5" s="53">
        <v>2503</v>
      </c>
      <c r="B5" s="53" t="s">
        <v>89</v>
      </c>
      <c r="C5" s="78">
        <v>418</v>
      </c>
      <c r="D5" s="78">
        <v>590</v>
      </c>
      <c r="E5" s="78">
        <f t="shared" si="0"/>
        <v>1008</v>
      </c>
      <c r="F5" s="78">
        <v>34</v>
      </c>
      <c r="G5" s="78">
        <v>37</v>
      </c>
      <c r="H5" s="78">
        <f t="shared" si="1"/>
        <v>71</v>
      </c>
      <c r="I5" s="80">
        <f t="shared" ref="I5:I11" si="3">F5/C5*100</f>
        <v>8.133971291866029</v>
      </c>
      <c r="J5" s="80">
        <f t="shared" ref="J5:J11" si="4">G5/D5*100</f>
        <v>6.2711864406779654</v>
      </c>
      <c r="K5" s="80">
        <f t="shared" ref="K5:K11" si="5">H5/E5*100</f>
        <v>7.0436507936507935</v>
      </c>
    </row>
    <row r="6" spans="1:11" ht="26.25" customHeight="1" x14ac:dyDescent="0.55000000000000004">
      <c r="A6" s="53">
        <v>2501</v>
      </c>
      <c r="B6" s="53" t="s">
        <v>90</v>
      </c>
      <c r="C6" s="78">
        <v>59</v>
      </c>
      <c r="D6" s="78">
        <v>131</v>
      </c>
      <c r="E6" s="78">
        <f t="shared" si="0"/>
        <v>190</v>
      </c>
      <c r="F6" s="78">
        <v>3</v>
      </c>
      <c r="G6" s="78">
        <v>10</v>
      </c>
      <c r="H6" s="78">
        <f t="shared" si="1"/>
        <v>13</v>
      </c>
      <c r="I6" s="80">
        <f t="shared" si="3"/>
        <v>5.0847457627118651</v>
      </c>
      <c r="J6" s="80">
        <f t="shared" si="4"/>
        <v>7.6335877862595423</v>
      </c>
      <c r="K6" s="80">
        <f t="shared" si="5"/>
        <v>6.8421052631578956</v>
      </c>
    </row>
    <row r="7" spans="1:11" ht="26.25" customHeight="1" x14ac:dyDescent="0.55000000000000004">
      <c r="A7" s="53">
        <v>2508</v>
      </c>
      <c r="B7" s="53" t="s">
        <v>91</v>
      </c>
      <c r="C7" s="78">
        <v>51</v>
      </c>
      <c r="D7" s="78">
        <v>39</v>
      </c>
      <c r="E7" s="78">
        <f t="shared" si="0"/>
        <v>90</v>
      </c>
      <c r="F7" s="78">
        <v>3</v>
      </c>
      <c r="G7" s="78">
        <v>3</v>
      </c>
      <c r="H7" s="78">
        <f t="shared" si="1"/>
        <v>6</v>
      </c>
      <c r="I7" s="80">
        <f t="shared" si="3"/>
        <v>5.8823529411764701</v>
      </c>
      <c r="J7" s="80">
        <f t="shared" si="4"/>
        <v>7.6923076923076925</v>
      </c>
      <c r="K7" s="80">
        <f t="shared" si="5"/>
        <v>6.666666666666667</v>
      </c>
    </row>
    <row r="8" spans="1:11" ht="26.25" customHeight="1" x14ac:dyDescent="0.55000000000000004">
      <c r="A8" s="53">
        <v>2502</v>
      </c>
      <c r="B8" s="53" t="s">
        <v>92</v>
      </c>
      <c r="C8" s="78">
        <v>1322</v>
      </c>
      <c r="D8" s="78">
        <v>1251</v>
      </c>
      <c r="E8" s="78">
        <f t="shared" si="0"/>
        <v>2573</v>
      </c>
      <c r="F8" s="78">
        <v>66</v>
      </c>
      <c r="G8" s="78">
        <v>46</v>
      </c>
      <c r="H8" s="78">
        <f t="shared" si="1"/>
        <v>112</v>
      </c>
      <c r="I8" s="80">
        <f t="shared" si="3"/>
        <v>4.9924357034795763</v>
      </c>
      <c r="J8" s="80">
        <f t="shared" si="4"/>
        <v>3.6770583533173458</v>
      </c>
      <c r="K8" s="80">
        <f t="shared" si="5"/>
        <v>4.3528954527788573</v>
      </c>
    </row>
    <row r="9" spans="1:11" ht="26.25" customHeight="1" x14ac:dyDescent="0.55000000000000004">
      <c r="A9" s="53">
        <v>2504</v>
      </c>
      <c r="B9" s="53" t="s">
        <v>93</v>
      </c>
      <c r="C9" s="78">
        <v>1411</v>
      </c>
      <c r="D9" s="78">
        <v>668</v>
      </c>
      <c r="E9" s="78">
        <f t="shared" si="0"/>
        <v>2079</v>
      </c>
      <c r="F9" s="78">
        <v>56</v>
      </c>
      <c r="G9" s="78">
        <v>34</v>
      </c>
      <c r="H9" s="78">
        <f t="shared" si="1"/>
        <v>90</v>
      </c>
      <c r="I9" s="80">
        <f t="shared" si="3"/>
        <v>3.9688164422395462</v>
      </c>
      <c r="J9" s="80">
        <f t="shared" si="4"/>
        <v>5.0898203592814371</v>
      </c>
      <c r="K9" s="80">
        <f t="shared" si="5"/>
        <v>4.329004329004329</v>
      </c>
    </row>
    <row r="10" spans="1:11" ht="26.25" customHeight="1" x14ac:dyDescent="0.55000000000000004">
      <c r="A10" s="53">
        <v>2507</v>
      </c>
      <c r="B10" s="53" t="s">
        <v>94</v>
      </c>
      <c r="C10" s="78">
        <v>62</v>
      </c>
      <c r="D10" s="78">
        <v>91</v>
      </c>
      <c r="E10" s="78">
        <f t="shared" si="0"/>
        <v>153</v>
      </c>
      <c r="F10" s="78">
        <v>4</v>
      </c>
      <c r="G10" s="78">
        <v>2</v>
      </c>
      <c r="H10" s="78">
        <f t="shared" si="1"/>
        <v>6</v>
      </c>
      <c r="I10" s="80">
        <f t="shared" si="3"/>
        <v>6.4516129032258061</v>
      </c>
      <c r="J10" s="80">
        <f t="shared" si="4"/>
        <v>2.197802197802198</v>
      </c>
      <c r="K10" s="80">
        <f t="shared" si="5"/>
        <v>3.9215686274509802</v>
      </c>
    </row>
    <row r="11" spans="1:11" ht="26.25" customHeight="1" x14ac:dyDescent="0.55000000000000004">
      <c r="A11" s="100" t="s">
        <v>35</v>
      </c>
      <c r="B11" s="100"/>
      <c r="C11" s="49">
        <f t="shared" ref="C11:H11" si="6">SUM(C4:C10)</f>
        <v>3410</v>
      </c>
      <c r="D11" s="49">
        <f t="shared" si="6"/>
        <v>2829</v>
      </c>
      <c r="E11" s="49">
        <f t="shared" si="6"/>
        <v>6239</v>
      </c>
      <c r="F11" s="49">
        <f t="shared" si="6"/>
        <v>180</v>
      </c>
      <c r="G11" s="49">
        <f t="shared" si="6"/>
        <v>136</v>
      </c>
      <c r="H11" s="49">
        <f t="shared" si="6"/>
        <v>316</v>
      </c>
      <c r="I11" s="51">
        <f t="shared" si="3"/>
        <v>5.2785923753665687</v>
      </c>
      <c r="J11" s="51">
        <f t="shared" si="4"/>
        <v>4.8073524213503003</v>
      </c>
      <c r="K11" s="51">
        <f t="shared" si="5"/>
        <v>5.0649142490783783</v>
      </c>
    </row>
    <row r="12" spans="1:11" ht="26.25" customHeight="1" x14ac:dyDescent="0.55000000000000004">
      <c r="E12" s="29"/>
    </row>
    <row r="13" spans="1:11" ht="26.25" customHeight="1" x14ac:dyDescent="0.55000000000000004">
      <c r="E13" s="29"/>
    </row>
  </sheetData>
  <mergeCells count="7">
    <mergeCell ref="F2:H2"/>
    <mergeCell ref="I2:K2"/>
    <mergeCell ref="A11:B11"/>
    <mergeCell ref="A1:K1"/>
    <mergeCell ref="A2:A3"/>
    <mergeCell ref="B2:B3"/>
    <mergeCell ref="C2:E2"/>
  </mergeCells>
  <pageMargins left="0.7" right="0.7" top="0.75" bottom="0.75" header="0.3" footer="0.3"/>
  <pageSetup paperSize="9" orientation="portrait" r:id="rId1"/>
  <ignoredErrors>
    <ignoredError sqref="D11 E11:F11 G11 H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F06E-D152-470F-AACD-0AF8421B9ACC}">
  <dimension ref="A1:P25"/>
  <sheetViews>
    <sheetView rightToLeft="1" zoomScaleNormal="100" workbookViewId="0">
      <selection activeCell="C4" sqref="C4:K22"/>
    </sheetView>
  </sheetViews>
  <sheetFormatPr defaultColWidth="8" defaultRowHeight="26.25" customHeight="1" x14ac:dyDescent="0.5"/>
  <cols>
    <col min="1" max="1" width="10.21875" style="31" bestFit="1" customWidth="1"/>
    <col min="2" max="2" width="25.44140625" style="31" bestFit="1" customWidth="1"/>
    <col min="3" max="3" width="3.33203125" style="31" bestFit="1" customWidth="1"/>
    <col min="4" max="4" width="3.5546875" style="31" bestFit="1" customWidth="1"/>
    <col min="5" max="5" width="4.21875" style="31" bestFit="1" customWidth="1"/>
    <col min="6" max="6" width="3" style="31" bestFit="1" customWidth="1"/>
    <col min="7" max="7" width="3.33203125" style="31" bestFit="1" customWidth="1"/>
    <col min="8" max="8" width="3.6640625" style="31" bestFit="1" customWidth="1"/>
    <col min="9" max="10" width="5.109375" style="31" bestFit="1" customWidth="1"/>
    <col min="11" max="11" width="5.109375" style="32" bestFit="1" customWidth="1"/>
    <col min="12" max="16384" width="8" style="31"/>
  </cols>
  <sheetData>
    <row r="1" spans="1:16" ht="24.75" customHeight="1" x14ac:dyDescent="0.5">
      <c r="A1" s="94" t="s">
        <v>134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6" ht="24" customHeight="1" x14ac:dyDescent="0.5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</row>
    <row r="3" spans="1:16" ht="24" customHeight="1" x14ac:dyDescent="0.5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</row>
    <row r="4" spans="1:16" ht="26.25" customHeight="1" x14ac:dyDescent="0.5">
      <c r="A4" s="43">
        <v>2707</v>
      </c>
      <c r="B4" s="44" t="s">
        <v>95</v>
      </c>
      <c r="C4" s="78">
        <v>5</v>
      </c>
      <c r="D4" s="78">
        <v>6</v>
      </c>
      <c r="E4" s="78">
        <f t="shared" ref="E4:E22" si="0">D4+C4</f>
        <v>11</v>
      </c>
      <c r="F4" s="78">
        <v>5</v>
      </c>
      <c r="G4" s="78">
        <v>1</v>
      </c>
      <c r="H4" s="78">
        <f t="shared" ref="H4:H22" si="1">G4+F4</f>
        <v>6</v>
      </c>
      <c r="I4" s="79">
        <f t="shared" ref="I4:J4" si="2">F4/C4*100</f>
        <v>100</v>
      </c>
      <c r="J4" s="79">
        <f t="shared" si="2"/>
        <v>16.666666666666664</v>
      </c>
      <c r="K4" s="79">
        <f t="shared" ref="K4:K23" si="3">H4/E4*100</f>
        <v>54.54545454545454</v>
      </c>
      <c r="O4" s="28"/>
      <c r="P4" s="28"/>
    </row>
    <row r="5" spans="1:16" ht="26.25" customHeight="1" x14ac:dyDescent="0.5">
      <c r="A5" s="45">
        <v>2723</v>
      </c>
      <c r="B5" s="46" t="s">
        <v>96</v>
      </c>
      <c r="C5" s="78">
        <v>13</v>
      </c>
      <c r="D5" s="78">
        <v>13</v>
      </c>
      <c r="E5" s="78">
        <f t="shared" si="0"/>
        <v>26</v>
      </c>
      <c r="F5" s="78">
        <v>5</v>
      </c>
      <c r="G5" s="78">
        <v>3</v>
      </c>
      <c r="H5" s="78">
        <f t="shared" si="1"/>
        <v>8</v>
      </c>
      <c r="I5" s="79">
        <f t="shared" ref="I5:I23" si="4">F5/C5*100</f>
        <v>38.461538461538467</v>
      </c>
      <c r="J5" s="79">
        <f t="shared" ref="J5:J23" si="5">G5/D5*100</f>
        <v>23.076923076923077</v>
      </c>
      <c r="K5" s="79">
        <f t="shared" si="3"/>
        <v>30.76923076923077</v>
      </c>
      <c r="P5" s="28"/>
    </row>
    <row r="6" spans="1:16" ht="26.25" customHeight="1" x14ac:dyDescent="0.5">
      <c r="A6" s="43">
        <v>2713</v>
      </c>
      <c r="B6" s="44" t="s">
        <v>97</v>
      </c>
      <c r="C6" s="78">
        <v>2</v>
      </c>
      <c r="D6" s="78">
        <v>9</v>
      </c>
      <c r="E6" s="78">
        <f t="shared" si="0"/>
        <v>11</v>
      </c>
      <c r="F6" s="78">
        <v>0</v>
      </c>
      <c r="G6" s="78">
        <v>3</v>
      </c>
      <c r="H6" s="78">
        <f t="shared" si="1"/>
        <v>3</v>
      </c>
      <c r="I6" s="79">
        <f t="shared" si="4"/>
        <v>0</v>
      </c>
      <c r="J6" s="79">
        <f t="shared" si="5"/>
        <v>33.333333333333329</v>
      </c>
      <c r="K6" s="79">
        <f t="shared" si="3"/>
        <v>27.27272727272727</v>
      </c>
      <c r="P6" s="28"/>
    </row>
    <row r="7" spans="1:16" ht="26.25" customHeight="1" x14ac:dyDescent="0.5">
      <c r="A7" s="43">
        <v>2724</v>
      </c>
      <c r="B7" s="44" t="s">
        <v>98</v>
      </c>
      <c r="C7" s="78">
        <v>18</v>
      </c>
      <c r="D7" s="78">
        <v>19</v>
      </c>
      <c r="E7" s="78">
        <f t="shared" si="0"/>
        <v>37</v>
      </c>
      <c r="F7" s="78">
        <v>3</v>
      </c>
      <c r="G7" s="78">
        <v>7</v>
      </c>
      <c r="H7" s="78">
        <f t="shared" si="1"/>
        <v>10</v>
      </c>
      <c r="I7" s="79">
        <f t="shared" si="4"/>
        <v>16.666666666666664</v>
      </c>
      <c r="J7" s="79">
        <f t="shared" si="5"/>
        <v>36.84210526315789</v>
      </c>
      <c r="K7" s="79">
        <f t="shared" si="3"/>
        <v>27.027027027027028</v>
      </c>
      <c r="P7" s="28"/>
    </row>
    <row r="8" spans="1:16" ht="26.25" customHeight="1" x14ac:dyDescent="0.5">
      <c r="A8" s="43">
        <v>2702</v>
      </c>
      <c r="B8" s="44" t="s">
        <v>99</v>
      </c>
      <c r="C8" s="78">
        <v>7</v>
      </c>
      <c r="D8" s="78">
        <v>63</v>
      </c>
      <c r="E8" s="78">
        <f t="shared" si="0"/>
        <v>70</v>
      </c>
      <c r="F8" s="78">
        <v>1</v>
      </c>
      <c r="G8" s="78">
        <v>16</v>
      </c>
      <c r="H8" s="78">
        <f t="shared" si="1"/>
        <v>17</v>
      </c>
      <c r="I8" s="79">
        <f t="shared" si="4"/>
        <v>14.285714285714285</v>
      </c>
      <c r="J8" s="79">
        <f t="shared" si="5"/>
        <v>25.396825396825395</v>
      </c>
      <c r="K8" s="79">
        <f t="shared" si="3"/>
        <v>24.285714285714285</v>
      </c>
      <c r="P8" s="28"/>
    </row>
    <row r="9" spans="1:16" ht="26.25" customHeight="1" x14ac:dyDescent="0.5">
      <c r="A9" s="43">
        <v>2708</v>
      </c>
      <c r="B9" s="44" t="s">
        <v>100</v>
      </c>
      <c r="C9" s="78">
        <v>39</v>
      </c>
      <c r="D9" s="78">
        <v>106</v>
      </c>
      <c r="E9" s="78">
        <f t="shared" si="0"/>
        <v>145</v>
      </c>
      <c r="F9" s="78">
        <v>10</v>
      </c>
      <c r="G9" s="78">
        <v>23</v>
      </c>
      <c r="H9" s="78">
        <f t="shared" si="1"/>
        <v>33</v>
      </c>
      <c r="I9" s="79">
        <f t="shared" si="4"/>
        <v>25.641025641025639</v>
      </c>
      <c r="J9" s="79">
        <f t="shared" si="5"/>
        <v>21.69811320754717</v>
      </c>
      <c r="K9" s="79">
        <f t="shared" si="3"/>
        <v>22.758620689655174</v>
      </c>
      <c r="P9" s="28"/>
    </row>
    <row r="10" spans="1:16" ht="26.25" customHeight="1" x14ac:dyDescent="0.5">
      <c r="A10" s="43">
        <v>2714</v>
      </c>
      <c r="B10" s="44" t="s">
        <v>101</v>
      </c>
      <c r="C10" s="78">
        <v>78</v>
      </c>
      <c r="D10" s="78">
        <v>81</v>
      </c>
      <c r="E10" s="78">
        <f t="shared" si="0"/>
        <v>159</v>
      </c>
      <c r="F10" s="78">
        <v>16</v>
      </c>
      <c r="G10" s="78">
        <v>20</v>
      </c>
      <c r="H10" s="78">
        <f t="shared" si="1"/>
        <v>36</v>
      </c>
      <c r="I10" s="79">
        <f t="shared" si="4"/>
        <v>20.512820512820511</v>
      </c>
      <c r="J10" s="79">
        <f t="shared" si="5"/>
        <v>24.691358024691358</v>
      </c>
      <c r="K10" s="79">
        <f t="shared" si="3"/>
        <v>22.641509433962266</v>
      </c>
      <c r="P10" s="28"/>
    </row>
    <row r="11" spans="1:16" ht="26.25" customHeight="1" x14ac:dyDescent="0.5">
      <c r="A11" s="43">
        <v>2719</v>
      </c>
      <c r="B11" s="44" t="s">
        <v>102</v>
      </c>
      <c r="C11" s="78">
        <v>11</v>
      </c>
      <c r="D11" s="78">
        <v>7</v>
      </c>
      <c r="E11" s="78">
        <f t="shared" si="0"/>
        <v>18</v>
      </c>
      <c r="F11" s="78">
        <v>2</v>
      </c>
      <c r="G11" s="78">
        <v>2</v>
      </c>
      <c r="H11" s="78">
        <f t="shared" si="1"/>
        <v>4</v>
      </c>
      <c r="I11" s="79">
        <f t="shared" si="4"/>
        <v>18.181818181818183</v>
      </c>
      <c r="J11" s="79">
        <f t="shared" si="5"/>
        <v>28.571428571428569</v>
      </c>
      <c r="K11" s="79">
        <f t="shared" si="3"/>
        <v>22.222222222222221</v>
      </c>
      <c r="P11" s="28"/>
    </row>
    <row r="12" spans="1:16" ht="26.25" customHeight="1" x14ac:dyDescent="0.5">
      <c r="A12" s="43">
        <v>2712</v>
      </c>
      <c r="B12" s="44" t="s">
        <v>103</v>
      </c>
      <c r="C12" s="78">
        <v>8</v>
      </c>
      <c r="D12" s="78">
        <v>17</v>
      </c>
      <c r="E12" s="78">
        <f t="shared" si="0"/>
        <v>25</v>
      </c>
      <c r="F12" s="78">
        <v>1</v>
      </c>
      <c r="G12" s="78">
        <v>4</v>
      </c>
      <c r="H12" s="78">
        <f t="shared" si="1"/>
        <v>5</v>
      </c>
      <c r="I12" s="79">
        <f t="shared" si="4"/>
        <v>12.5</v>
      </c>
      <c r="J12" s="79">
        <f t="shared" si="5"/>
        <v>23.52941176470588</v>
      </c>
      <c r="K12" s="79">
        <f t="shared" si="3"/>
        <v>20</v>
      </c>
      <c r="P12" s="28"/>
    </row>
    <row r="13" spans="1:16" ht="26.25" customHeight="1" x14ac:dyDescent="0.5">
      <c r="A13" s="43">
        <v>2718</v>
      </c>
      <c r="B13" s="44" t="s">
        <v>104</v>
      </c>
      <c r="C13" s="78">
        <v>19</v>
      </c>
      <c r="D13" s="78">
        <v>21</v>
      </c>
      <c r="E13" s="78">
        <f t="shared" si="0"/>
        <v>40</v>
      </c>
      <c r="F13" s="78">
        <v>4</v>
      </c>
      <c r="G13" s="78">
        <v>4</v>
      </c>
      <c r="H13" s="78">
        <f t="shared" si="1"/>
        <v>8</v>
      </c>
      <c r="I13" s="79">
        <f t="shared" si="4"/>
        <v>21.052631578947366</v>
      </c>
      <c r="J13" s="79">
        <f t="shared" si="5"/>
        <v>19.047619047619047</v>
      </c>
      <c r="K13" s="79">
        <f t="shared" si="3"/>
        <v>20</v>
      </c>
      <c r="P13" s="28"/>
    </row>
    <row r="14" spans="1:16" ht="26.25" customHeight="1" x14ac:dyDescent="0.5">
      <c r="A14" s="47">
        <v>2721</v>
      </c>
      <c r="B14" s="48" t="s">
        <v>105</v>
      </c>
      <c r="C14" s="78">
        <v>7</v>
      </c>
      <c r="D14" s="78">
        <v>8</v>
      </c>
      <c r="E14" s="78">
        <f t="shared" si="0"/>
        <v>15</v>
      </c>
      <c r="F14" s="78">
        <v>1</v>
      </c>
      <c r="G14" s="78">
        <v>2</v>
      </c>
      <c r="H14" s="78">
        <f t="shared" si="1"/>
        <v>3</v>
      </c>
      <c r="I14" s="79">
        <f t="shared" si="4"/>
        <v>14.285714285714285</v>
      </c>
      <c r="J14" s="79">
        <f t="shared" si="5"/>
        <v>25</v>
      </c>
      <c r="K14" s="79">
        <f t="shared" si="3"/>
        <v>20</v>
      </c>
      <c r="P14" s="28"/>
    </row>
    <row r="15" spans="1:16" ht="26.25" customHeight="1" x14ac:dyDescent="0.5">
      <c r="A15" s="43">
        <v>2722</v>
      </c>
      <c r="B15" s="44" t="s">
        <v>106</v>
      </c>
      <c r="C15" s="78">
        <v>12</v>
      </c>
      <c r="D15" s="78">
        <v>18</v>
      </c>
      <c r="E15" s="78">
        <f t="shared" si="0"/>
        <v>30</v>
      </c>
      <c r="F15" s="78">
        <v>3</v>
      </c>
      <c r="G15" s="78">
        <v>2</v>
      </c>
      <c r="H15" s="78">
        <f t="shared" si="1"/>
        <v>5</v>
      </c>
      <c r="I15" s="79">
        <f t="shared" si="4"/>
        <v>25</v>
      </c>
      <c r="J15" s="79">
        <f t="shared" si="5"/>
        <v>11.111111111111111</v>
      </c>
      <c r="K15" s="79">
        <f t="shared" si="3"/>
        <v>16.666666666666664</v>
      </c>
      <c r="P15" s="28"/>
    </row>
    <row r="16" spans="1:16" ht="26.25" customHeight="1" x14ac:dyDescent="0.5">
      <c r="A16" s="43">
        <v>2706</v>
      </c>
      <c r="B16" s="44" t="s">
        <v>107</v>
      </c>
      <c r="C16" s="78">
        <v>39</v>
      </c>
      <c r="D16" s="78">
        <v>18</v>
      </c>
      <c r="E16" s="78">
        <f t="shared" si="0"/>
        <v>57</v>
      </c>
      <c r="F16" s="78">
        <v>7</v>
      </c>
      <c r="G16" s="78">
        <v>2</v>
      </c>
      <c r="H16" s="78">
        <f t="shared" si="1"/>
        <v>9</v>
      </c>
      <c r="I16" s="79">
        <f t="shared" si="4"/>
        <v>17.948717948717949</v>
      </c>
      <c r="J16" s="79">
        <f t="shared" si="5"/>
        <v>11.111111111111111</v>
      </c>
      <c r="K16" s="79">
        <f t="shared" si="3"/>
        <v>15.789473684210526</v>
      </c>
      <c r="P16" s="28"/>
    </row>
    <row r="17" spans="1:16" ht="26.25" customHeight="1" x14ac:dyDescent="0.5">
      <c r="A17" s="43">
        <v>2711</v>
      </c>
      <c r="B17" s="44" t="s">
        <v>108</v>
      </c>
      <c r="C17" s="78">
        <v>90</v>
      </c>
      <c r="D17" s="78">
        <v>79</v>
      </c>
      <c r="E17" s="78">
        <f t="shared" si="0"/>
        <v>169</v>
      </c>
      <c r="F17" s="78">
        <v>13</v>
      </c>
      <c r="G17" s="78">
        <v>10</v>
      </c>
      <c r="H17" s="78">
        <f t="shared" si="1"/>
        <v>23</v>
      </c>
      <c r="I17" s="79">
        <f t="shared" si="4"/>
        <v>14.444444444444443</v>
      </c>
      <c r="J17" s="79">
        <f t="shared" si="5"/>
        <v>12.658227848101266</v>
      </c>
      <c r="K17" s="79">
        <f t="shared" si="3"/>
        <v>13.609467455621301</v>
      </c>
      <c r="P17" s="28"/>
    </row>
    <row r="18" spans="1:16" ht="26.25" customHeight="1" x14ac:dyDescent="0.5">
      <c r="A18" s="43">
        <v>2720</v>
      </c>
      <c r="B18" s="44" t="s">
        <v>109</v>
      </c>
      <c r="C18" s="78">
        <v>11</v>
      </c>
      <c r="D18" s="78">
        <v>19</v>
      </c>
      <c r="E18" s="78">
        <f t="shared" si="0"/>
        <v>30</v>
      </c>
      <c r="F18" s="78">
        <v>1</v>
      </c>
      <c r="G18" s="78">
        <v>3</v>
      </c>
      <c r="H18" s="78">
        <f t="shared" si="1"/>
        <v>4</v>
      </c>
      <c r="I18" s="79">
        <f t="shared" si="4"/>
        <v>9.0909090909090917</v>
      </c>
      <c r="J18" s="79">
        <f t="shared" si="5"/>
        <v>15.789473684210526</v>
      </c>
      <c r="K18" s="79">
        <f t="shared" si="3"/>
        <v>13.333333333333334</v>
      </c>
      <c r="P18" s="28"/>
    </row>
    <row r="19" spans="1:16" ht="26.25" customHeight="1" x14ac:dyDescent="0.5">
      <c r="A19" s="43">
        <v>2703</v>
      </c>
      <c r="B19" s="44" t="s">
        <v>110</v>
      </c>
      <c r="C19" s="78">
        <v>116</v>
      </c>
      <c r="D19" s="78">
        <v>183</v>
      </c>
      <c r="E19" s="78">
        <f t="shared" si="0"/>
        <v>299</v>
      </c>
      <c r="F19" s="78">
        <v>9</v>
      </c>
      <c r="G19" s="78">
        <v>21</v>
      </c>
      <c r="H19" s="78">
        <f t="shared" si="1"/>
        <v>30</v>
      </c>
      <c r="I19" s="79">
        <f t="shared" si="4"/>
        <v>7.7586206896551726</v>
      </c>
      <c r="J19" s="79">
        <f t="shared" si="5"/>
        <v>11.475409836065573</v>
      </c>
      <c r="K19" s="79">
        <f t="shared" si="3"/>
        <v>10.033444816053512</v>
      </c>
      <c r="P19" s="28"/>
    </row>
    <row r="20" spans="1:16" ht="26.25" customHeight="1" x14ac:dyDescent="0.5">
      <c r="A20" s="43">
        <v>2709</v>
      </c>
      <c r="B20" s="44" t="s">
        <v>111</v>
      </c>
      <c r="C20" s="78">
        <v>13</v>
      </c>
      <c r="D20" s="78">
        <v>6</v>
      </c>
      <c r="E20" s="78">
        <f t="shared" si="0"/>
        <v>19</v>
      </c>
      <c r="F20" s="78">
        <v>0</v>
      </c>
      <c r="G20" s="78">
        <v>1</v>
      </c>
      <c r="H20" s="78">
        <f t="shared" si="1"/>
        <v>1</v>
      </c>
      <c r="I20" s="79">
        <f t="shared" si="4"/>
        <v>0</v>
      </c>
      <c r="J20" s="79">
        <f t="shared" si="5"/>
        <v>16.666666666666664</v>
      </c>
      <c r="K20" s="79">
        <f t="shared" si="3"/>
        <v>5.2631578947368416</v>
      </c>
      <c r="P20" s="28"/>
    </row>
    <row r="21" spans="1:16" ht="26.25" customHeight="1" x14ac:dyDescent="0.5">
      <c r="A21" s="43">
        <v>2701</v>
      </c>
      <c r="B21" s="44" t="s">
        <v>112</v>
      </c>
      <c r="C21" s="78">
        <v>151</v>
      </c>
      <c r="D21" s="78">
        <v>272</v>
      </c>
      <c r="E21" s="78">
        <f t="shared" si="0"/>
        <v>423</v>
      </c>
      <c r="F21" s="78">
        <v>6</v>
      </c>
      <c r="G21" s="78">
        <v>10</v>
      </c>
      <c r="H21" s="78">
        <f t="shared" si="1"/>
        <v>16</v>
      </c>
      <c r="I21" s="79">
        <f t="shared" si="4"/>
        <v>3.9735099337748347</v>
      </c>
      <c r="J21" s="79">
        <f t="shared" si="5"/>
        <v>3.6764705882352944</v>
      </c>
      <c r="K21" s="79">
        <f t="shared" si="3"/>
        <v>3.7825059101654848</v>
      </c>
      <c r="P21" s="28"/>
    </row>
    <row r="22" spans="1:16" ht="26.25" customHeight="1" x14ac:dyDescent="0.5">
      <c r="A22" s="43">
        <v>2705</v>
      </c>
      <c r="B22" s="44" t="s">
        <v>113</v>
      </c>
      <c r="C22" s="78">
        <v>111</v>
      </c>
      <c r="D22" s="78">
        <v>62</v>
      </c>
      <c r="E22" s="78">
        <f t="shared" si="0"/>
        <v>173</v>
      </c>
      <c r="F22" s="78">
        <v>1</v>
      </c>
      <c r="G22" s="78">
        <v>3</v>
      </c>
      <c r="H22" s="78">
        <f t="shared" si="1"/>
        <v>4</v>
      </c>
      <c r="I22" s="79">
        <f t="shared" si="4"/>
        <v>0.90090090090090091</v>
      </c>
      <c r="J22" s="79">
        <f t="shared" si="5"/>
        <v>4.838709677419355</v>
      </c>
      <c r="K22" s="79">
        <f t="shared" si="3"/>
        <v>2.3121387283236992</v>
      </c>
      <c r="P22" s="28"/>
    </row>
    <row r="23" spans="1:16" s="28" customFormat="1" ht="26.25" customHeight="1" x14ac:dyDescent="0.5">
      <c r="A23" s="101" t="s">
        <v>35</v>
      </c>
      <c r="B23" s="102"/>
      <c r="C23" s="49">
        <f t="shared" ref="C23:H23" si="6">SUM(C4:C22)</f>
        <v>750</v>
      </c>
      <c r="D23" s="49">
        <f t="shared" si="6"/>
        <v>1007</v>
      </c>
      <c r="E23" s="49">
        <f t="shared" si="6"/>
        <v>1757</v>
      </c>
      <c r="F23" s="49">
        <f t="shared" si="6"/>
        <v>88</v>
      </c>
      <c r="G23" s="49">
        <f t="shared" si="6"/>
        <v>137</v>
      </c>
      <c r="H23" s="49">
        <f t="shared" si="6"/>
        <v>225</v>
      </c>
      <c r="I23" s="50">
        <f t="shared" si="4"/>
        <v>11.733333333333333</v>
      </c>
      <c r="J23" s="50">
        <f t="shared" si="5"/>
        <v>13.604766633565044</v>
      </c>
      <c r="K23" s="51">
        <f t="shared" si="3"/>
        <v>12.805919180421171</v>
      </c>
    </row>
    <row r="24" spans="1:16" ht="26.25" customHeight="1" x14ac:dyDescent="0.5">
      <c r="E24" s="52"/>
    </row>
    <row r="25" spans="1:16" ht="26.25" customHeight="1" x14ac:dyDescent="0.5">
      <c r="E25" s="33"/>
    </row>
  </sheetData>
  <mergeCells count="7">
    <mergeCell ref="F2:H2"/>
    <mergeCell ref="I2:K2"/>
    <mergeCell ref="A23:B23"/>
    <mergeCell ref="A1:K1"/>
    <mergeCell ref="A2:A3"/>
    <mergeCell ref="B2:B3"/>
    <mergeCell ref="C2:E2"/>
  </mergeCells>
  <pageMargins left="0.7" right="0.7" top="0.75" bottom="0.75" header="0.3" footer="0.3"/>
  <pageSetup paperSize="9" orientation="portrait" r:id="rId1"/>
  <ignoredErrors>
    <ignoredError sqref="D23 E23:F23 G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98C4-C2E2-4C64-88D1-CA7B22F82CC0}">
  <dimension ref="A1:K14"/>
  <sheetViews>
    <sheetView rightToLeft="1" zoomScaleNormal="100" workbookViewId="0">
      <selection activeCell="O10" sqref="O10"/>
    </sheetView>
  </sheetViews>
  <sheetFormatPr defaultColWidth="8" defaultRowHeight="26.25" customHeight="1" x14ac:dyDescent="0.55000000000000004"/>
  <cols>
    <col min="1" max="1" width="10.21875" style="28" bestFit="1" customWidth="1"/>
    <col min="2" max="2" width="17.88671875" style="28" bestFit="1" customWidth="1"/>
    <col min="3" max="3" width="4.21875" style="28" bestFit="1" customWidth="1"/>
    <col min="4" max="4" width="3.5546875" style="28" bestFit="1" customWidth="1"/>
    <col min="5" max="5" width="4.21875" style="28" bestFit="1" customWidth="1"/>
    <col min="6" max="6" width="3" style="28" bestFit="1" customWidth="1"/>
    <col min="7" max="7" width="3.109375" style="28" bestFit="1" customWidth="1"/>
    <col min="8" max="8" width="3.6640625" style="28" bestFit="1" customWidth="1"/>
    <col min="9" max="10" width="4.5546875" style="28" bestFit="1" customWidth="1"/>
    <col min="11" max="11" width="5.21875" style="30" bestFit="1" customWidth="1"/>
    <col min="12" max="16384" width="8" style="28"/>
  </cols>
  <sheetData>
    <row r="1" spans="1:11" ht="27" customHeight="1" x14ac:dyDescent="0.55000000000000004">
      <c r="A1" s="94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37.5" customHeight="1" x14ac:dyDescent="0.55000000000000004">
      <c r="A2" s="97" t="s">
        <v>0</v>
      </c>
      <c r="B2" s="97" t="s">
        <v>1</v>
      </c>
      <c r="C2" s="89" t="s">
        <v>131</v>
      </c>
      <c r="D2" s="89"/>
      <c r="E2" s="89"/>
      <c r="F2" s="90" t="s">
        <v>132</v>
      </c>
      <c r="G2" s="91"/>
      <c r="H2" s="91"/>
      <c r="I2" s="92" t="s">
        <v>2</v>
      </c>
      <c r="J2" s="93"/>
      <c r="K2" s="93"/>
    </row>
    <row r="3" spans="1:11" ht="37.5" customHeight="1" x14ac:dyDescent="0.55000000000000004">
      <c r="A3" s="98"/>
      <c r="B3" s="98"/>
      <c r="C3" s="8" t="s">
        <v>3</v>
      </c>
      <c r="D3" s="8" t="s">
        <v>4</v>
      </c>
      <c r="E3" s="8" t="s">
        <v>5</v>
      </c>
      <c r="F3" s="9" t="s">
        <v>3</v>
      </c>
      <c r="G3" s="9" t="s">
        <v>4</v>
      </c>
      <c r="H3" s="9" t="s">
        <v>5</v>
      </c>
      <c r="I3" s="10" t="s">
        <v>3</v>
      </c>
      <c r="J3" s="10" t="s">
        <v>4</v>
      </c>
      <c r="K3" s="10" t="s">
        <v>5</v>
      </c>
    </row>
    <row r="4" spans="1:11" ht="19.5" x14ac:dyDescent="0.55000000000000004">
      <c r="A4" s="40">
        <v>2809</v>
      </c>
      <c r="B4" s="41" t="s">
        <v>114</v>
      </c>
      <c r="C4" s="76">
        <v>15</v>
      </c>
      <c r="D4" s="76">
        <v>8</v>
      </c>
      <c r="E4" s="76">
        <f t="shared" ref="E4:E9" si="0">C4+D4</f>
        <v>23</v>
      </c>
      <c r="F4" s="76">
        <v>3</v>
      </c>
      <c r="G4" s="76">
        <v>5</v>
      </c>
      <c r="H4" s="76">
        <f t="shared" ref="H4:H9" si="1">F4+G4</f>
        <v>8</v>
      </c>
      <c r="I4" s="77">
        <f t="shared" ref="I4" si="2">F4/C4*100</f>
        <v>20</v>
      </c>
      <c r="J4" s="77">
        <f>G4/D4*100</f>
        <v>62.5</v>
      </c>
      <c r="K4" s="77">
        <f>H4/E4*100</f>
        <v>34.782608695652172</v>
      </c>
    </row>
    <row r="5" spans="1:11" ht="26.25" customHeight="1" x14ac:dyDescent="0.55000000000000004">
      <c r="A5" s="40">
        <v>2803</v>
      </c>
      <c r="B5" s="41" t="s">
        <v>115</v>
      </c>
      <c r="C5" s="76">
        <v>30</v>
      </c>
      <c r="D5" s="76">
        <v>5</v>
      </c>
      <c r="E5" s="76">
        <f t="shared" si="0"/>
        <v>35</v>
      </c>
      <c r="F5" s="76">
        <v>9</v>
      </c>
      <c r="G5" s="76">
        <v>1</v>
      </c>
      <c r="H5" s="76">
        <f t="shared" si="1"/>
        <v>10</v>
      </c>
      <c r="I5" s="77">
        <f t="shared" ref="I5:I10" si="3">F5/C5*100</f>
        <v>30</v>
      </c>
      <c r="J5" s="77">
        <f t="shared" ref="J5:J10" si="4">G5/D5*100</f>
        <v>20</v>
      </c>
      <c r="K5" s="77">
        <f t="shared" ref="K5:K10" si="5">H5/E5*100</f>
        <v>28.571428571428569</v>
      </c>
    </row>
    <row r="6" spans="1:11" ht="26.25" customHeight="1" x14ac:dyDescent="0.55000000000000004">
      <c r="A6" s="40">
        <v>2801</v>
      </c>
      <c r="B6" s="41" t="s">
        <v>116</v>
      </c>
      <c r="C6" s="76">
        <v>88</v>
      </c>
      <c r="D6" s="76">
        <v>24</v>
      </c>
      <c r="E6" s="76">
        <f t="shared" si="0"/>
        <v>112</v>
      </c>
      <c r="F6" s="76">
        <v>14</v>
      </c>
      <c r="G6" s="76">
        <v>6</v>
      </c>
      <c r="H6" s="76">
        <f t="shared" si="1"/>
        <v>20</v>
      </c>
      <c r="I6" s="77">
        <f t="shared" si="3"/>
        <v>15.909090909090908</v>
      </c>
      <c r="J6" s="77">
        <f t="shared" si="4"/>
        <v>25</v>
      </c>
      <c r="K6" s="77">
        <f t="shared" si="5"/>
        <v>17.857142857142858</v>
      </c>
    </row>
    <row r="7" spans="1:11" ht="26.25" customHeight="1" x14ac:dyDescent="0.55000000000000004">
      <c r="A7" s="40">
        <v>2808</v>
      </c>
      <c r="B7" s="41" t="s">
        <v>117</v>
      </c>
      <c r="C7" s="76">
        <v>242</v>
      </c>
      <c r="D7" s="76">
        <v>136</v>
      </c>
      <c r="E7" s="76">
        <f t="shared" si="0"/>
        <v>378</v>
      </c>
      <c r="F7" s="76">
        <v>32</v>
      </c>
      <c r="G7" s="76">
        <v>26</v>
      </c>
      <c r="H7" s="76">
        <f t="shared" si="1"/>
        <v>58</v>
      </c>
      <c r="I7" s="77">
        <f t="shared" si="3"/>
        <v>13.223140495867769</v>
      </c>
      <c r="J7" s="77">
        <f t="shared" si="4"/>
        <v>19.117647058823529</v>
      </c>
      <c r="K7" s="77">
        <f t="shared" si="5"/>
        <v>15.343915343915343</v>
      </c>
    </row>
    <row r="8" spans="1:11" ht="26.25" customHeight="1" x14ac:dyDescent="0.55000000000000004">
      <c r="A8" s="40">
        <v>2804</v>
      </c>
      <c r="B8" s="41" t="s">
        <v>118</v>
      </c>
      <c r="C8" s="76">
        <v>15</v>
      </c>
      <c r="D8" s="76">
        <v>18</v>
      </c>
      <c r="E8" s="76">
        <f t="shared" si="0"/>
        <v>33</v>
      </c>
      <c r="F8" s="76">
        <v>1</v>
      </c>
      <c r="G8" s="76">
        <v>2</v>
      </c>
      <c r="H8" s="76">
        <f t="shared" si="1"/>
        <v>3</v>
      </c>
      <c r="I8" s="77">
        <f t="shared" si="3"/>
        <v>6.666666666666667</v>
      </c>
      <c r="J8" s="77">
        <f t="shared" si="4"/>
        <v>11.111111111111111</v>
      </c>
      <c r="K8" s="77">
        <f t="shared" si="5"/>
        <v>9.0909090909090917</v>
      </c>
    </row>
    <row r="9" spans="1:11" ht="26.25" customHeight="1" x14ac:dyDescent="0.55000000000000004">
      <c r="A9" s="40">
        <v>2805</v>
      </c>
      <c r="B9" s="40" t="s">
        <v>119</v>
      </c>
      <c r="C9" s="76">
        <v>1294</v>
      </c>
      <c r="D9" s="76">
        <v>764</v>
      </c>
      <c r="E9" s="76">
        <f t="shared" si="0"/>
        <v>2058</v>
      </c>
      <c r="F9" s="76">
        <v>71</v>
      </c>
      <c r="G9" s="76">
        <v>70</v>
      </c>
      <c r="H9" s="76">
        <f t="shared" si="1"/>
        <v>141</v>
      </c>
      <c r="I9" s="77">
        <f t="shared" si="3"/>
        <v>5.4868624420401861</v>
      </c>
      <c r="J9" s="77">
        <f t="shared" si="4"/>
        <v>9.1623036649214651</v>
      </c>
      <c r="K9" s="77">
        <f t="shared" si="5"/>
        <v>6.8513119533527691</v>
      </c>
    </row>
    <row r="10" spans="1:11" ht="26.25" customHeight="1" x14ac:dyDescent="0.55000000000000004">
      <c r="A10" s="103" t="s">
        <v>35</v>
      </c>
      <c r="B10" s="103"/>
      <c r="C10" s="12">
        <f t="shared" ref="C10:H10" si="6">SUM(C4:C9)</f>
        <v>1684</v>
      </c>
      <c r="D10" s="12">
        <f t="shared" si="6"/>
        <v>955</v>
      </c>
      <c r="E10" s="12">
        <f t="shared" si="6"/>
        <v>2639</v>
      </c>
      <c r="F10" s="12">
        <f t="shared" si="6"/>
        <v>130</v>
      </c>
      <c r="G10" s="12">
        <f t="shared" si="6"/>
        <v>110</v>
      </c>
      <c r="H10" s="12">
        <f t="shared" si="6"/>
        <v>240</v>
      </c>
      <c r="I10" s="42">
        <f t="shared" si="3"/>
        <v>7.7197149643705458</v>
      </c>
      <c r="J10" s="42">
        <f t="shared" si="4"/>
        <v>11.518324607329843</v>
      </c>
      <c r="K10" s="42">
        <f t="shared" si="5"/>
        <v>9.0943539219401295</v>
      </c>
    </row>
    <row r="11" spans="1:11" ht="26.25" customHeight="1" x14ac:dyDescent="0.55000000000000004">
      <c r="E11" s="29"/>
    </row>
    <row r="12" spans="1:11" ht="26.25" customHeight="1" x14ac:dyDescent="0.55000000000000004">
      <c r="E12" s="29"/>
    </row>
    <row r="14" spans="1:11" ht="26.25" customHeight="1" x14ac:dyDescent="0.55000000000000004">
      <c r="F14" s="30"/>
    </row>
  </sheetData>
  <mergeCells count="7">
    <mergeCell ref="F2:H2"/>
    <mergeCell ref="I2:K2"/>
    <mergeCell ref="A10:B10"/>
    <mergeCell ref="A1:K1"/>
    <mergeCell ref="A2:A3"/>
    <mergeCell ref="B2:B3"/>
    <mergeCell ref="C2:E2"/>
  </mergeCells>
  <pageMargins left="0.7" right="0.7" top="0.75" bottom="0.75" header="0.3" footer="0.3"/>
  <pageSetup paperSize="9" orientation="portrait" r:id="rId1"/>
  <ignoredErrors>
    <ignoredError sqref="D10 E10: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تعاریف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حديث مجتهد كياسرايي</dc:creator>
  <cp:lastModifiedBy>آزاده بدريان</cp:lastModifiedBy>
  <dcterms:created xsi:type="dcterms:W3CDTF">2025-05-20T07:05:37Z</dcterms:created>
  <dcterms:modified xsi:type="dcterms:W3CDTF">2025-05-20T11:18:23Z</dcterms:modified>
</cp:coreProperties>
</file>